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SUNG\Downloads\"/>
    </mc:Choice>
  </mc:AlternateContent>
  <bookViews>
    <workbookView xWindow="0" yWindow="0" windowWidth="20490" windowHeight="7620"/>
  </bookViews>
  <sheets>
    <sheet name="Report" sheetId="20" r:id="rId1"/>
  </sheets>
  <definedNames>
    <definedName name="_xlnm._FilterDatabase" localSheetId="0" hidden="1">Report!$A$11:$F$334</definedName>
    <definedName name="_xlnm.Print_Area" localSheetId="0">Report!$A$1:$F$345</definedName>
    <definedName name="_xlnm.Print_Titles" localSheetId="0">Report!$9:$13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19" i="20" l="1"/>
  <c r="A320" i="20"/>
  <c r="A321" i="20"/>
  <c r="A322" i="20"/>
  <c r="A323" i="20"/>
  <c r="A324" i="20"/>
  <c r="A325" i="20"/>
  <c r="A326" i="20"/>
  <c r="A327" i="20"/>
  <c r="A328" i="20"/>
  <c r="A329" i="20"/>
  <c r="A330" i="20"/>
  <c r="A331" i="20"/>
  <c r="A332" i="20"/>
  <c r="A333" i="20"/>
  <c r="F130" i="20" l="1"/>
  <c r="F131" i="20"/>
  <c r="F132" i="20"/>
  <c r="F133" i="20"/>
  <c r="F124" i="20"/>
  <c r="F125" i="20"/>
  <c r="F126" i="20"/>
  <c r="F127" i="20"/>
  <c r="F128" i="20"/>
  <c r="F117" i="20"/>
  <c r="F118" i="20"/>
  <c r="F119" i="20"/>
  <c r="F111" i="20"/>
  <c r="F112" i="20"/>
  <c r="F113" i="20"/>
  <c r="F114" i="20"/>
  <c r="F103" i="20"/>
  <c r="F104" i="20"/>
  <c r="F105" i="20"/>
  <c r="F97" i="20"/>
  <c r="F98" i="20"/>
  <c r="F99" i="20"/>
  <c r="F100" i="20"/>
  <c r="F67" i="20"/>
  <c r="F61" i="20"/>
  <c r="F56" i="20"/>
  <c r="F51" i="20"/>
  <c r="F47" i="20"/>
  <c r="F43" i="20"/>
  <c r="F33" i="20"/>
  <c r="F32" i="20"/>
  <c r="F31" i="20"/>
  <c r="F28" i="20"/>
  <c r="F27" i="20"/>
  <c r="F23" i="20"/>
  <c r="F22" i="20"/>
  <c r="F19" i="20"/>
  <c r="F18" i="20"/>
  <c r="A20" i="20"/>
  <c r="A19" i="20"/>
  <c r="A18" i="20"/>
  <c r="D96" i="20"/>
  <c r="F96" i="20"/>
  <c r="F102" i="20"/>
  <c r="D94" i="20"/>
  <c r="F94" i="20" s="1"/>
  <c r="D108" i="20"/>
  <c r="D122" i="20"/>
  <c r="F122" i="20" s="1"/>
  <c r="F329" i="20"/>
  <c r="F325" i="20"/>
  <c r="F324" i="20"/>
  <c r="F323" i="20"/>
  <c r="A377" i="20" l="1"/>
  <c r="F380" i="20"/>
  <c r="A380" i="20"/>
  <c r="F379" i="20"/>
  <c r="A379" i="20"/>
  <c r="A372" i="20"/>
  <c r="F371" i="20"/>
  <c r="A371" i="20"/>
  <c r="F370" i="20"/>
  <c r="A370" i="20"/>
  <c r="A363" i="20"/>
  <c r="F362" i="20"/>
  <c r="A362" i="20"/>
  <c r="F361" i="20"/>
  <c r="A361" i="20"/>
  <c r="A48" i="20"/>
  <c r="A47" i="20"/>
  <c r="A34" i="20"/>
  <c r="A32" i="20"/>
  <c r="A31" i="20"/>
  <c r="A24" i="20"/>
  <c r="A23" i="20"/>
  <c r="A22" i="20"/>
  <c r="A92" i="20"/>
  <c r="A93" i="20"/>
  <c r="A94" i="20"/>
  <c r="A95" i="20"/>
  <c r="A96" i="20"/>
  <c r="A97" i="20"/>
  <c r="A98" i="20"/>
  <c r="A99" i="20"/>
  <c r="A100" i="20"/>
  <c r="A101" i="20"/>
  <c r="A102" i="20"/>
  <c r="A103" i="20"/>
  <c r="A104" i="20"/>
  <c r="A105" i="20"/>
  <c r="A106" i="20"/>
  <c r="A107" i="20"/>
  <c r="A108" i="20"/>
  <c r="A109" i="20"/>
  <c r="A110" i="20"/>
  <c r="A111" i="20"/>
  <c r="A112" i="20"/>
  <c r="A113" i="20"/>
  <c r="A114" i="20"/>
  <c r="A115" i="20"/>
  <c r="A116" i="20"/>
  <c r="A117" i="20"/>
  <c r="A118" i="20"/>
  <c r="A119" i="20"/>
  <c r="A120" i="20"/>
  <c r="A121" i="20"/>
  <c r="A122" i="20"/>
  <c r="A123" i="20"/>
  <c r="A124" i="20"/>
  <c r="A125" i="20"/>
  <c r="A126" i="20"/>
  <c r="A127" i="20"/>
  <c r="A128" i="20"/>
  <c r="A129" i="20"/>
  <c r="A130" i="20"/>
  <c r="A131" i="20"/>
  <c r="A132" i="20"/>
  <c r="A133" i="20"/>
  <c r="A134" i="20"/>
  <c r="A135" i="20"/>
  <c r="A136" i="20"/>
  <c r="A137" i="20"/>
  <c r="A138" i="20"/>
  <c r="A139" i="20"/>
  <c r="A140" i="20"/>
  <c r="A141" i="20"/>
  <c r="A142" i="20"/>
  <c r="A143" i="20"/>
  <c r="A144" i="20"/>
  <c r="A145" i="20"/>
  <c r="A146" i="20"/>
  <c r="A147" i="20"/>
  <c r="A148" i="20"/>
  <c r="A149" i="20"/>
  <c r="A150" i="20"/>
  <c r="A151" i="20"/>
  <c r="A152" i="20"/>
  <c r="A153" i="20"/>
  <c r="A154" i="20"/>
  <c r="A155" i="20"/>
  <c r="A156" i="20"/>
  <c r="A157" i="20"/>
  <c r="A158" i="20"/>
  <c r="A159" i="20"/>
  <c r="A160" i="20"/>
  <c r="A161" i="20"/>
  <c r="A162" i="20"/>
  <c r="A163" i="20"/>
  <c r="A164" i="20"/>
  <c r="A165" i="20"/>
  <c r="A166" i="20"/>
  <c r="A167" i="20"/>
  <c r="A168" i="20"/>
  <c r="A169" i="20"/>
  <c r="A170" i="20"/>
  <c r="A171" i="20"/>
  <c r="A172" i="20"/>
  <c r="A173" i="20"/>
  <c r="A174" i="20"/>
  <c r="A175" i="20"/>
  <c r="A176" i="20"/>
  <c r="A177" i="20"/>
  <c r="A178" i="20"/>
  <c r="A179" i="20"/>
  <c r="A180" i="20"/>
  <c r="A181" i="20"/>
  <c r="A182" i="20"/>
  <c r="A183" i="20"/>
  <c r="A184" i="20"/>
  <c r="A185" i="20"/>
  <c r="A186" i="20"/>
  <c r="A187" i="20"/>
  <c r="A188" i="20"/>
  <c r="A189" i="20"/>
  <c r="A190" i="20"/>
  <c r="A191" i="20"/>
  <c r="A192" i="20"/>
  <c r="A193" i="20"/>
  <c r="A194" i="20"/>
  <c r="A195" i="20"/>
  <c r="A196" i="20"/>
  <c r="A197" i="20"/>
  <c r="A198" i="20"/>
  <c r="A199" i="20"/>
  <c r="A200" i="20"/>
  <c r="A201" i="20"/>
  <c r="A202" i="20"/>
  <c r="A203" i="20"/>
  <c r="A204" i="20"/>
  <c r="A205" i="20"/>
  <c r="A206" i="20"/>
  <c r="A207" i="20"/>
  <c r="A208" i="20"/>
  <c r="A209" i="20"/>
  <c r="A210" i="20"/>
  <c r="A211" i="20"/>
  <c r="A212" i="20"/>
  <c r="A213" i="20"/>
  <c r="A214" i="20"/>
  <c r="A215" i="20"/>
  <c r="A216" i="20"/>
  <c r="A217" i="20"/>
  <c r="A218" i="20"/>
  <c r="A219" i="20"/>
  <c r="A220" i="20"/>
  <c r="A221" i="20"/>
  <c r="A222" i="20"/>
  <c r="A223" i="20"/>
  <c r="A224" i="20"/>
  <c r="A225" i="20"/>
  <c r="A226" i="20"/>
  <c r="A227" i="20"/>
  <c r="A228" i="20"/>
  <c r="A229" i="20"/>
  <c r="A230" i="20"/>
  <c r="A231" i="20"/>
  <c r="A232" i="20"/>
  <c r="A233" i="20"/>
  <c r="A234" i="20"/>
  <c r="A235" i="20"/>
  <c r="A236" i="20"/>
  <c r="A237" i="20"/>
  <c r="A238" i="20"/>
  <c r="A239" i="20"/>
  <c r="A240" i="20"/>
  <c r="A241" i="20"/>
  <c r="A242" i="20"/>
  <c r="A243" i="20"/>
  <c r="A244" i="20"/>
  <c r="A245" i="20"/>
  <c r="A246" i="20"/>
  <c r="A247" i="20"/>
  <c r="A248" i="20"/>
  <c r="A249" i="20"/>
  <c r="A250" i="20"/>
  <c r="A251" i="20"/>
  <c r="A252" i="20"/>
  <c r="A253" i="20"/>
  <c r="A254" i="20"/>
  <c r="A255" i="20"/>
  <c r="A256" i="20"/>
  <c r="A257" i="20"/>
  <c r="A258" i="20"/>
  <c r="A259" i="20"/>
  <c r="A260" i="20"/>
  <c r="A261" i="20"/>
  <c r="A262" i="20"/>
  <c r="A263" i="20"/>
  <c r="A264" i="20"/>
  <c r="A265" i="20"/>
  <c r="A266" i="20"/>
  <c r="A267" i="20"/>
  <c r="A268" i="20"/>
  <c r="A269" i="20"/>
  <c r="A270" i="20"/>
  <c r="A271" i="20"/>
  <c r="A272" i="20"/>
  <c r="A273" i="20"/>
  <c r="A274" i="20"/>
  <c r="A275" i="20"/>
  <c r="A276" i="20"/>
  <c r="A277" i="20"/>
  <c r="A278" i="20"/>
  <c r="A279" i="20"/>
  <c r="A280" i="20"/>
  <c r="A281" i="20"/>
  <c r="A282" i="20"/>
  <c r="A283" i="20"/>
  <c r="A284" i="20"/>
  <c r="A285" i="20"/>
  <c r="A286" i="20"/>
  <c r="A287" i="20"/>
  <c r="A288" i="20"/>
  <c r="A289" i="20"/>
  <c r="A290" i="20"/>
  <c r="A291" i="20"/>
  <c r="A292" i="20"/>
  <c r="A293" i="20"/>
  <c r="A294" i="20"/>
  <c r="A295" i="20"/>
  <c r="A296" i="20"/>
  <c r="A297" i="20"/>
  <c r="A298" i="20"/>
  <c r="A299" i="20"/>
  <c r="A300" i="20"/>
  <c r="A301" i="20"/>
  <c r="A302" i="20"/>
  <c r="A303" i="20"/>
  <c r="A304" i="20"/>
  <c r="A305" i="20"/>
  <c r="A306" i="20"/>
  <c r="A307" i="20"/>
  <c r="A308" i="20"/>
  <c r="A309" i="20"/>
  <c r="A310" i="20"/>
  <c r="A311" i="20"/>
  <c r="A312" i="20"/>
  <c r="A313" i="20"/>
  <c r="A314" i="20"/>
  <c r="A315" i="20"/>
  <c r="A316" i="20"/>
  <c r="A317" i="20"/>
  <c r="A318" i="20"/>
  <c r="A25" i="20"/>
  <c r="A27" i="20"/>
  <c r="A28" i="20"/>
  <c r="A33" i="20"/>
  <c r="A29" i="20"/>
  <c r="A35" i="20"/>
  <c r="A37" i="20"/>
  <c r="A38" i="20"/>
  <c r="A39" i="20"/>
  <c r="A40" i="20"/>
  <c r="A41" i="20"/>
  <c r="A43" i="20"/>
  <c r="A44" i="20"/>
  <c r="A45" i="20"/>
  <c r="A49" i="20"/>
  <c r="A51" i="20"/>
  <c r="A52" i="20"/>
  <c r="A53" i="20"/>
  <c r="A54" i="20"/>
  <c r="A56" i="20"/>
  <c r="A57" i="20"/>
  <c r="A58" i="20"/>
  <c r="A59" i="20"/>
  <c r="A60" i="20"/>
  <c r="A61" i="20"/>
  <c r="A62" i="20"/>
  <c r="A63" i="20"/>
  <c r="A64" i="20"/>
  <c r="A65" i="20"/>
  <c r="A67" i="20"/>
  <c r="A68" i="20"/>
  <c r="A69" i="20"/>
  <c r="A71" i="20"/>
  <c r="A72" i="20"/>
  <c r="A73" i="20"/>
  <c r="A74" i="20"/>
  <c r="A76" i="20"/>
  <c r="A77" i="20"/>
  <c r="A78" i="20"/>
  <c r="A79" i="20"/>
  <c r="A81" i="20"/>
  <c r="A82" i="20"/>
  <c r="A83" i="20"/>
  <c r="A85" i="20"/>
  <c r="A86" i="20"/>
  <c r="A87" i="20"/>
  <c r="A89" i="20"/>
  <c r="A90" i="20"/>
  <c r="A91" i="20"/>
  <c r="F333" i="20"/>
  <c r="F331" i="20"/>
  <c r="F294" i="20"/>
  <c r="F293" i="20"/>
  <c r="F292" i="20"/>
  <c r="F289" i="20"/>
  <c r="F288" i="20"/>
  <c r="F287" i="20"/>
  <c r="F284" i="20"/>
  <c r="F283" i="20"/>
  <c r="F282" i="20"/>
  <c r="F279" i="20"/>
  <c r="F278" i="20"/>
  <c r="F277" i="20"/>
  <c r="F274" i="20"/>
  <c r="F273" i="20"/>
  <c r="F272" i="20"/>
  <c r="F269" i="20"/>
  <c r="F268" i="20"/>
  <c r="F267" i="20"/>
  <c r="F264" i="20"/>
  <c r="F263" i="20"/>
  <c r="F262" i="20"/>
  <c r="F259" i="20"/>
  <c r="F258" i="20"/>
  <c r="F257" i="20"/>
  <c r="F254" i="20"/>
  <c r="F253" i="20"/>
  <c r="F252" i="20"/>
  <c r="F249" i="20"/>
  <c r="F248" i="20"/>
  <c r="F247" i="20"/>
  <c r="F244" i="20"/>
  <c r="F243" i="20"/>
  <c r="F242" i="20"/>
  <c r="F320" i="20"/>
  <c r="F319" i="20"/>
  <c r="F318" i="20"/>
  <c r="F315" i="20"/>
  <c r="F314" i="20"/>
  <c r="F313" i="20"/>
  <c r="F310" i="20"/>
  <c r="F309" i="20"/>
  <c r="F308" i="20"/>
  <c r="F305" i="20"/>
  <c r="F304" i="20"/>
  <c r="F303" i="20"/>
  <c r="F300" i="20"/>
  <c r="F299" i="20"/>
  <c r="F298" i="20"/>
  <c r="F239" i="20"/>
  <c r="F238" i="20"/>
  <c r="F237" i="20"/>
  <c r="F234" i="20"/>
  <c r="F233" i="20"/>
  <c r="F232" i="20"/>
  <c r="F229" i="20"/>
  <c r="F228" i="20"/>
  <c r="F227" i="20"/>
  <c r="F224" i="20"/>
  <c r="F223" i="20"/>
  <c r="F222" i="20"/>
  <c r="F219" i="20"/>
  <c r="F218" i="20"/>
  <c r="F217" i="20"/>
  <c r="F214" i="20"/>
  <c r="F213" i="20"/>
  <c r="F212" i="20"/>
  <c r="F209" i="20"/>
  <c r="F208" i="20"/>
  <c r="F207" i="20"/>
  <c r="F204" i="20"/>
  <c r="F203" i="20"/>
  <c r="F202" i="20"/>
  <c r="F199" i="20"/>
  <c r="F198" i="20"/>
  <c r="F197" i="20"/>
  <c r="F194" i="20"/>
  <c r="F193" i="20"/>
  <c r="F192" i="20"/>
  <c r="F189" i="20"/>
  <c r="F188" i="20"/>
  <c r="F187" i="20"/>
  <c r="F184" i="20"/>
  <c r="F183" i="20"/>
  <c r="F182" i="20"/>
  <c r="F179" i="20"/>
  <c r="F178" i="20"/>
  <c r="F177" i="20"/>
  <c r="F174" i="20"/>
  <c r="F173" i="20"/>
  <c r="F172" i="20"/>
  <c r="F169" i="20"/>
  <c r="F168" i="20"/>
  <c r="F167" i="20"/>
  <c r="F164" i="20"/>
  <c r="F163" i="20"/>
  <c r="F162" i="20"/>
  <c r="F159" i="20"/>
  <c r="F158" i="20"/>
  <c r="F157" i="20"/>
  <c r="F154" i="20"/>
  <c r="F153" i="20"/>
  <c r="F152" i="20"/>
  <c r="F149" i="20"/>
  <c r="F148" i="20"/>
  <c r="F147" i="20"/>
  <c r="F144" i="20"/>
  <c r="F143" i="20"/>
  <c r="F142" i="20"/>
  <c r="F138" i="20"/>
  <c r="A355" i="20" l="1"/>
  <c r="A357" i="20"/>
  <c r="A358" i="20"/>
  <c r="A359" i="20"/>
  <c r="A364" i="20"/>
  <c r="A366" i="20"/>
  <c r="A367" i="20"/>
  <c r="A368" i="20"/>
  <c r="A373" i="20"/>
  <c r="A375" i="20"/>
  <c r="A376" i="20"/>
  <c r="A354" i="20"/>
  <c r="A15" i="20"/>
  <c r="A16" i="20"/>
  <c r="A381" i="20"/>
  <c r="F376" i="20"/>
  <c r="F375" i="20"/>
  <c r="F367" i="20"/>
  <c r="F366" i="20"/>
  <c r="F358" i="20"/>
  <c r="F357" i="20"/>
  <c r="F85" i="20"/>
  <c r="F90" i="20"/>
  <c r="F76" i="20"/>
  <c r="F72" i="20"/>
  <c r="F71" i="20"/>
  <c r="F38" i="20"/>
  <c r="F139" i="20"/>
  <c r="F137" i="20"/>
  <c r="F116" i="20"/>
  <c r="F110" i="20"/>
  <c r="F108" i="20"/>
  <c r="F89" i="20"/>
  <c r="F81" i="20"/>
  <c r="F57" i="20"/>
  <c r="F52" i="20"/>
  <c r="F44" i="20"/>
  <c r="F37" i="20"/>
  <c r="E383" i="20" l="1"/>
  <c r="E386" i="20" s="1"/>
  <c r="E388" i="20" l="1"/>
  <c r="E390" i="20" s="1"/>
  <c r="E336" i="20" l="1"/>
  <c r="E341" i="20" l="1"/>
  <c r="E339" i="20"/>
  <c r="E343" i="20" l="1"/>
</calcChain>
</file>

<file path=xl/sharedStrings.xml><?xml version="1.0" encoding="utf-8"?>
<sst xmlns="http://schemas.openxmlformats.org/spreadsheetml/2006/main" count="526" uniqueCount="91">
  <si>
    <t>Description</t>
  </si>
  <si>
    <t>Unit</t>
  </si>
  <si>
    <t>QTY</t>
  </si>
  <si>
    <t>Unit Rate</t>
  </si>
  <si>
    <t>Amount</t>
  </si>
  <si>
    <t>Sub Total</t>
  </si>
  <si>
    <t>Insurance</t>
  </si>
  <si>
    <t>Overhead and Profit</t>
  </si>
  <si>
    <t>Total Amount</t>
  </si>
  <si>
    <t>Nos</t>
  </si>
  <si>
    <t>Door Installation</t>
  </si>
  <si>
    <t>First Floor</t>
  </si>
  <si>
    <t>Aluminium DoorDoor</t>
  </si>
  <si>
    <t>Phase 1</t>
  </si>
  <si>
    <t>Single Door</t>
  </si>
  <si>
    <t>Double Door</t>
  </si>
  <si>
    <t>Phase 2</t>
  </si>
  <si>
    <t>Phase 3</t>
  </si>
  <si>
    <t>Metal door</t>
  </si>
  <si>
    <t>Over Head Door</t>
  </si>
  <si>
    <t>Wood door</t>
  </si>
  <si>
    <t>Door</t>
  </si>
  <si>
    <t>Second Floor</t>
  </si>
  <si>
    <t>Project :- Falls Church High School Renovation</t>
  </si>
  <si>
    <t>Location :- 7521 Jaguar Tr, Falls Church, VA</t>
  </si>
  <si>
    <t>c</t>
  </si>
  <si>
    <t>Aluminum Door Installation</t>
  </si>
  <si>
    <t>Wood Blocking at Roof</t>
  </si>
  <si>
    <t>R13 Expantion Joint</t>
  </si>
  <si>
    <t>2 x 6 Wood Nailers</t>
  </si>
  <si>
    <t>2 x 4 Wood Nailers</t>
  </si>
  <si>
    <t>P.T. Wood Cant.</t>
  </si>
  <si>
    <t>2 x 12 P.T. Wood</t>
  </si>
  <si>
    <t>R14 Expantion Joint</t>
  </si>
  <si>
    <t>2 x 6 P.T. Wood Blocking (Assumed)</t>
  </si>
  <si>
    <t>2 x 12 P.T. Wood Blocking</t>
  </si>
  <si>
    <t>L.ft</t>
  </si>
  <si>
    <t xml:space="preserve">Footing </t>
  </si>
  <si>
    <t>Type:- F3, Size:- 3'-0" x 3'-0"x 12", 3-#5 EW Bottom Reinforcing</t>
  </si>
  <si>
    <t>Concrete</t>
  </si>
  <si>
    <t>Reinforcement</t>
  </si>
  <si>
    <t>Formwork</t>
  </si>
  <si>
    <t>Type:- F3.2, Size:- 3'-0" x 3'-0"x 16", 3-#5 EW Bottom Reinforcing</t>
  </si>
  <si>
    <t>Type:- F3.5, Size:- 3'-6" x 3'-6"x 12", 3-#5 EW Bottom Reinforcing</t>
  </si>
  <si>
    <t>Type:- F3.7, Size:- 3'-6" x 7'-0"x 20", #6 @ 10" EW Bottom Reinforcing</t>
  </si>
  <si>
    <t>Type:- F4, Size:- 4'-0" x 4'-0"x 12", 4-#5 EW Bottom Reinforcing</t>
  </si>
  <si>
    <t>Type:- F4.2, Size:- 4'-0" x 4'-0"x 20", 4-#6 EW Bottom Reinforcing</t>
  </si>
  <si>
    <t>Type:- F4.9, Size:- 4'-6" x 9'-0"x 20", #6 @ 10" EW Bottom Reinforcing</t>
  </si>
  <si>
    <t>Type:- F5, Size:- 5'-0" x 5'-0"x 14", 5-#6 EW Bottom Reinforcing</t>
  </si>
  <si>
    <t>Type:- F5.2, Size:- 5'-0" x 5'-0"x 20", 5-#6 EW Bottom Reinforcing</t>
  </si>
  <si>
    <t>Type:- F5.2A, Size:- 5'-0" x 5'-0"x 20", 5-#6 EW Bottom Reinforcing</t>
  </si>
  <si>
    <t>Type:- F5.9, Size:- 5'-0" x 10'-0"x 20", #6 @ 10" EW Bottom Reinforcing</t>
  </si>
  <si>
    <t>Type:- F6, Size:- 6'-0" x 6'-0"x 16", 6-#6 EW Bottom Reinforcing</t>
  </si>
  <si>
    <t>Type:- F6.2, Size:- 6'-0" x 6'-0"x 20", 6-#6 EW Bottom Reinforcing</t>
  </si>
  <si>
    <t>Type:- F6.2A, Size:- 6'-0" x 6'-0"x 20", 6-#6 EW Bottom Reinforcing</t>
  </si>
  <si>
    <t>Type:- F6.5, Size:- 6'-6" x 6'-6"x 20", 7-#6 EW Bottom Reinforcing</t>
  </si>
  <si>
    <t>Type:- F7, Size:- 7'-0" x 7'-0"x 20", 7-#6 EW Bottom Reinforcing</t>
  </si>
  <si>
    <t>Type:- F8, Size:- 8'-0" x 8'-0"x 20", 9-#6 EW Bottom Reinforcing</t>
  </si>
  <si>
    <t>Type:- F8.5, Size:- 8'-6" x 8'-6"x 22", 10-#6 EW Bottom Reinforcing</t>
  </si>
  <si>
    <t>Type:- F8.6, Size:- 8'-0" x 6'-0"x 20", 8-#6 SW, 6-#6 LW Bottom Reinforcing</t>
  </si>
  <si>
    <t>Type:- F9, Size:- 9'-0" x 9'-0"x 22", 10-#6 EW Bottom Reinforcing</t>
  </si>
  <si>
    <t>Type:- F12.6, Size:- 12'-0" x 6'-0"x 20", 12-#6 SW, 6-#6 LW Bottom Reinforcing</t>
  </si>
  <si>
    <t>Pier</t>
  </si>
  <si>
    <t>Type:- P1, Size:- 20 x 20, Reinforcing Vertical 4-#6 with Ties #4 @ 12"</t>
  </si>
  <si>
    <t>Type:- P2, Size:- 24 x 24, Reinforcing Vertical 4-#6 with Ties #4 @ 12"</t>
  </si>
  <si>
    <t>Type:- P3, Size:- 28 x 28, Reinforcing Vertical 4-#7 with Ties #4 @ 12"</t>
  </si>
  <si>
    <t>Type:- P4, Size:- 36 x 24, Reinforcing Vertical 6-#6 with Ties #4 @ 12"</t>
  </si>
  <si>
    <t>Type:- P6/P6A, Size:- 30 x30, Reinforcing Vertical 6-#7 with Ties #4 @ 12"</t>
  </si>
  <si>
    <t>72" x 14" Sized Wall footing</t>
  </si>
  <si>
    <t>48" x 12" Sizes Wall footing</t>
  </si>
  <si>
    <t>20" x 30" Sized Wall footing</t>
  </si>
  <si>
    <t>20" x 24" Sized Wall footing</t>
  </si>
  <si>
    <t>12" x 48" Sized Wall footing</t>
  </si>
  <si>
    <t>12" x 42" Sized Wall footing</t>
  </si>
  <si>
    <t>12" x 36" Sized Wall footing</t>
  </si>
  <si>
    <t>12" x 30" Sized Wall footing</t>
  </si>
  <si>
    <t>12" x 24" Sized Wall footing</t>
  </si>
  <si>
    <t>10" thkconcrete wall Footing</t>
  </si>
  <si>
    <t>CF</t>
  </si>
  <si>
    <t>lbs</t>
  </si>
  <si>
    <t>S.ft</t>
  </si>
  <si>
    <t>Concrete Slab</t>
  </si>
  <si>
    <t>SOG-1, 5" Concrete Slab On Grade with one layer 6x6- W2.1xW2.1WWF, 10Mil Vapor Retarder on 4 Layer of Compacted #57 Stone</t>
  </si>
  <si>
    <t>SOG-2, 4" Concrete Slab On Grade with one layer 6x6- W1.4xW1.4 WWF, 10Mil Vapor Retarder on 4 Layer of Compacted #57 Stone</t>
  </si>
  <si>
    <t>Door Installation,Wood Blocking &amp; Footing</t>
  </si>
  <si>
    <t>Interior Door</t>
  </si>
  <si>
    <t>Exterior Door</t>
  </si>
  <si>
    <t>16" dia concrete pier w/(4) #4vert #3 Tie Top For Temporary Egress Stair</t>
  </si>
  <si>
    <t>12" Concrete Slab On Grade with w/#4 @16 OC E.W T&amp;B Pour Slab Monolithic w/ADJ floor Slab</t>
  </si>
  <si>
    <t>Blocking at Parapet</t>
  </si>
  <si>
    <t>Regal Estimators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</si>
</sst>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color rgb="FFFF0000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3" fillId="0" borderId="5"/>
    <xf numFmtId="43" fontId="3" fillId="0" borderId="5" applyFont="0" applyFill="0" applyBorder="0" applyAlignment="0" applyProtection="0"/>
    <xf numFmtId="9" fontId="3" fillId="0" borderId="5" applyFont="0" applyFill="0" applyBorder="0" applyAlignment="0" applyProtection="0"/>
    <xf numFmtId="0" fontId="2" fillId="0" borderId="5"/>
    <xf numFmtId="43" fontId="11" fillId="0" borderId="5" applyFont="0" applyFill="0" applyBorder="0" applyAlignment="0" applyProtection="0"/>
    <xf numFmtId="43" fontId="2" fillId="0" borderId="5" applyFont="0" applyFill="0" applyBorder="0" applyAlignment="0" applyProtection="0"/>
    <xf numFmtId="0" fontId="11" fillId="0" borderId="5"/>
    <xf numFmtId="9" fontId="2" fillId="0" borderId="5" applyFont="0" applyFill="0" applyBorder="0" applyAlignment="0" applyProtection="0"/>
    <xf numFmtId="0" fontId="11" fillId="0" borderId="5"/>
    <xf numFmtId="0" fontId="1" fillId="0" borderId="5"/>
    <xf numFmtId="43" fontId="1" fillId="0" borderId="5" applyFont="0" applyFill="0" applyBorder="0" applyAlignment="0" applyProtection="0"/>
    <xf numFmtId="9" fontId="1" fillId="0" borderId="5" applyFont="0" applyFill="0" applyBorder="0" applyAlignment="0" applyProtection="0"/>
    <xf numFmtId="9" fontId="11" fillId="0" borderId="5" applyFont="0" applyFill="0" applyBorder="0" applyAlignment="0" applyProtection="0"/>
    <xf numFmtId="0" fontId="11" fillId="0" borderId="5"/>
    <xf numFmtId="0" fontId="11" fillId="0" borderId="5"/>
    <xf numFmtId="164" fontId="20" fillId="0" borderId="0" applyFont="0" applyFill="0" applyBorder="0" applyAlignment="0" applyProtection="0"/>
  </cellStyleXfs>
  <cellXfs count="90">
    <xf numFmtId="0" fontId="0" fillId="0" borderId="0" xfId="0"/>
    <xf numFmtId="0" fontId="4" fillId="0" borderId="5" xfId="4" applyFont="1" applyFill="1" applyBorder="1" applyAlignment="1">
      <alignment horizontal="center" vertical="center"/>
    </xf>
    <xf numFmtId="0" fontId="4" fillId="0" borderId="5" xfId="4" applyFont="1" applyFill="1" applyBorder="1" applyAlignment="1">
      <alignment vertical="center"/>
    </xf>
    <xf numFmtId="0" fontId="5" fillId="0" borderId="5" xfId="4" applyFont="1" applyFill="1" applyAlignment="1">
      <alignment horizontal="center" vertical="center"/>
    </xf>
    <xf numFmtId="0" fontId="5" fillId="0" borderId="5" xfId="4" applyFont="1" applyFill="1" applyAlignment="1">
      <alignment horizontal="left" vertical="center" wrapText="1"/>
    </xf>
    <xf numFmtId="0" fontId="5" fillId="0" borderId="5" xfId="4" applyFont="1" applyFill="1" applyAlignment="1">
      <alignment vertical="center"/>
    </xf>
    <xf numFmtId="0" fontId="6" fillId="0" borderId="6" xfId="4" applyFont="1" applyFill="1" applyBorder="1" applyAlignment="1">
      <alignment horizontal="center" vertical="center" wrapText="1"/>
    </xf>
    <xf numFmtId="0" fontId="7" fillId="0" borderId="7" xfId="4" applyFont="1" applyFill="1" applyBorder="1" applyAlignment="1">
      <alignment horizontal="center" vertical="center" wrapText="1"/>
    </xf>
    <xf numFmtId="0" fontId="7" fillId="0" borderId="5" xfId="4" applyFont="1" applyFill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8" fillId="0" borderId="9" xfId="4" applyFont="1" applyFill="1" applyBorder="1" applyAlignment="1">
      <alignment horizontal="center" vertical="center" wrapText="1"/>
    </xf>
    <xf numFmtId="0" fontId="8" fillId="0" borderId="5" xfId="4" applyFont="1" applyFill="1" applyAlignment="1">
      <alignment horizontal="center" vertical="center" wrapText="1"/>
    </xf>
    <xf numFmtId="0" fontId="5" fillId="0" borderId="21" xfId="4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0" fontId="2" fillId="0" borderId="5" xfId="4" applyFill="1" applyAlignment="1">
      <alignment vertical="center"/>
    </xf>
    <xf numFmtId="0" fontId="9" fillId="0" borderId="5" xfId="7" applyFont="1" applyFill="1" applyAlignment="1">
      <alignment vertical="center" wrapText="1"/>
    </xf>
    <xf numFmtId="0" fontId="8" fillId="0" borderId="9" xfId="4" applyFont="1" applyFill="1" applyBorder="1" applyAlignment="1">
      <alignment horizontal="center" vertical="center"/>
    </xf>
    <xf numFmtId="43" fontId="5" fillId="0" borderId="9" xfId="6" applyFont="1" applyFill="1" applyBorder="1" applyAlignment="1">
      <alignment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left" vertical="center" wrapText="1"/>
    </xf>
    <xf numFmtId="0" fontId="7" fillId="0" borderId="12" xfId="4" applyFont="1" applyFill="1" applyBorder="1" applyAlignment="1">
      <alignment vertical="center" wrapText="1"/>
    </xf>
    <xf numFmtId="0" fontId="6" fillId="0" borderId="5" xfId="4" applyFont="1" applyFill="1" applyAlignment="1">
      <alignment vertical="center"/>
    </xf>
    <xf numFmtId="0" fontId="7" fillId="0" borderId="14" xfId="4" applyFont="1" applyFill="1" applyBorder="1" applyAlignment="1">
      <alignment horizontal="left" vertical="center" wrapText="1"/>
    </xf>
    <xf numFmtId="165" fontId="7" fillId="0" borderId="5" xfId="6" applyNumberFormat="1" applyFont="1" applyFill="1" applyBorder="1" applyAlignment="1">
      <alignment horizontal="center" vertical="center" wrapText="1"/>
    </xf>
    <xf numFmtId="0" fontId="6" fillId="0" borderId="15" xfId="4" applyFont="1" applyFill="1" applyBorder="1" applyAlignment="1">
      <alignment horizontal="center" vertical="center" wrapText="1"/>
    </xf>
    <xf numFmtId="0" fontId="7" fillId="0" borderId="16" xfId="4" applyFont="1" applyFill="1" applyBorder="1" applyAlignment="1">
      <alignment horizontal="left" vertical="center" wrapText="1"/>
    </xf>
    <xf numFmtId="165" fontId="7" fillId="0" borderId="17" xfId="6" applyNumberFormat="1" applyFont="1" applyFill="1" applyBorder="1" applyAlignment="1">
      <alignment horizontal="center" vertical="center" wrapText="1"/>
    </xf>
    <xf numFmtId="0" fontId="7" fillId="0" borderId="5" xfId="4" applyFont="1" applyFill="1" applyAlignment="1">
      <alignment horizontal="left" vertical="center" wrapText="1"/>
    </xf>
    <xf numFmtId="9" fontId="7" fillId="0" borderId="5" xfId="8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19" xfId="4" applyFont="1" applyFill="1" applyBorder="1" applyAlignment="1">
      <alignment horizontal="left" vertical="center" wrapText="1"/>
    </xf>
    <xf numFmtId="0" fontId="7" fillId="0" borderId="19" xfId="4" applyFont="1" applyFill="1" applyBorder="1" applyAlignment="1">
      <alignment horizontal="center" vertical="center" wrapText="1"/>
    </xf>
    <xf numFmtId="0" fontId="13" fillId="0" borderId="5" xfId="4" applyFont="1" applyFill="1" applyAlignment="1">
      <alignment horizontal="center" vertical="center"/>
    </xf>
    <xf numFmtId="0" fontId="14" fillId="0" borderId="5" xfId="4" applyFont="1" applyFill="1" applyAlignment="1">
      <alignment vertical="center"/>
    </xf>
    <xf numFmtId="0" fontId="13" fillId="0" borderId="5" xfId="4" applyFont="1" applyFill="1" applyAlignment="1">
      <alignment vertical="center"/>
    </xf>
    <xf numFmtId="0" fontId="13" fillId="0" borderId="5" xfId="4" applyFont="1" applyFill="1" applyAlignment="1">
      <alignment horizontal="left" vertical="center"/>
    </xf>
    <xf numFmtId="0" fontId="13" fillId="0" borderId="5" xfId="4" applyFont="1" applyFill="1" applyAlignment="1">
      <alignment vertical="center" wrapText="1"/>
    </xf>
    <xf numFmtId="0" fontId="13" fillId="0" borderId="5" xfId="4" applyFont="1" applyFill="1" applyBorder="1" applyAlignment="1">
      <alignment horizontal="center" vertical="center"/>
    </xf>
    <xf numFmtId="0" fontId="13" fillId="0" borderId="5" xfId="4" applyFont="1" applyFill="1" applyBorder="1" applyAlignment="1">
      <alignment horizontal="left" vertical="center"/>
    </xf>
    <xf numFmtId="0" fontId="13" fillId="0" borderId="5" xfId="4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2" fillId="0" borderId="0" xfId="0" applyFont="1"/>
    <xf numFmtId="0" fontId="7" fillId="0" borderId="9" xfId="4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5" xfId="7" applyFont="1" applyFill="1" applyAlignment="1">
      <alignment vertical="center" wrapText="1"/>
    </xf>
    <xf numFmtId="0" fontId="9" fillId="0" borderId="5" xfId="7" applyFont="1" applyFill="1" applyAlignment="1">
      <alignment horizontal="center" vertical="center" wrapText="1"/>
    </xf>
    <xf numFmtId="0" fontId="18" fillId="0" borderId="9" xfId="4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5" fontId="14" fillId="0" borderId="5" xfId="16" applyNumberFormat="1" applyFont="1" applyFill="1" applyBorder="1" applyAlignment="1">
      <alignment vertical="center"/>
    </xf>
    <xf numFmtId="165" fontId="13" fillId="0" borderId="5" xfId="16" applyNumberFormat="1" applyFont="1" applyFill="1" applyBorder="1" applyAlignment="1">
      <alignment vertical="center"/>
    </xf>
    <xf numFmtId="165" fontId="14" fillId="0" borderId="5" xfId="16" applyNumberFormat="1" applyFont="1" applyFill="1" applyBorder="1" applyAlignment="1">
      <alignment horizontal="center" vertical="center"/>
    </xf>
    <xf numFmtId="165" fontId="13" fillId="0" borderId="5" xfId="16" applyNumberFormat="1" applyFont="1" applyFill="1" applyBorder="1" applyAlignment="1">
      <alignment horizontal="left" vertical="center"/>
    </xf>
    <xf numFmtId="165" fontId="13" fillId="0" borderId="5" xfId="16" applyNumberFormat="1" applyFont="1" applyFill="1" applyBorder="1" applyAlignment="1">
      <alignment horizontal="center" vertical="center"/>
    </xf>
    <xf numFmtId="165" fontId="5" fillId="0" borderId="5" xfId="16" applyNumberFormat="1" applyFont="1" applyFill="1" applyBorder="1" applyAlignment="1">
      <alignment horizontal="center" vertical="center"/>
    </xf>
    <xf numFmtId="165" fontId="5" fillId="0" borderId="5" xfId="16" applyNumberFormat="1" applyFont="1" applyFill="1" applyBorder="1" applyAlignment="1">
      <alignment vertical="center"/>
    </xf>
    <xf numFmtId="165" fontId="7" fillId="0" borderId="7" xfId="16" applyNumberFormat="1" applyFont="1" applyFill="1" applyBorder="1" applyAlignment="1">
      <alignment horizontal="center" vertical="center" wrapText="1"/>
    </xf>
    <xf numFmtId="165" fontId="7" fillId="0" borderId="8" xfId="16" applyNumberFormat="1" applyFont="1" applyFill="1" applyBorder="1" applyAlignment="1">
      <alignment horizontal="center" vertical="center" wrapText="1"/>
    </xf>
    <xf numFmtId="165" fontId="7" fillId="0" borderId="9" xfId="16" applyNumberFormat="1" applyFont="1" applyFill="1" applyBorder="1" applyAlignment="1">
      <alignment horizontal="center" vertical="center" wrapText="1"/>
    </xf>
    <xf numFmtId="165" fontId="7" fillId="0" borderId="10" xfId="16" applyNumberFormat="1" applyFont="1" applyFill="1" applyBorder="1" applyAlignment="1">
      <alignment horizontal="center" vertical="center" wrapText="1"/>
    </xf>
    <xf numFmtId="165" fontId="8" fillId="0" borderId="9" xfId="16" applyNumberFormat="1" applyFont="1" applyFill="1" applyBorder="1" applyAlignment="1">
      <alignment horizontal="center" vertical="center" wrapText="1"/>
    </xf>
    <xf numFmtId="165" fontId="8" fillId="0" borderId="10" xfId="16" applyNumberFormat="1" applyFont="1" applyFill="1" applyBorder="1" applyAlignment="1">
      <alignment horizontal="center" vertical="center" wrapText="1"/>
    </xf>
    <xf numFmtId="165" fontId="5" fillId="0" borderId="9" xfId="16" applyNumberFormat="1" applyFont="1" applyFill="1" applyBorder="1" applyAlignment="1">
      <alignment horizontal="center" vertical="center"/>
    </xf>
    <xf numFmtId="165" fontId="5" fillId="0" borderId="9" xfId="16" applyNumberFormat="1" applyFont="1" applyFill="1" applyBorder="1" applyAlignment="1">
      <alignment vertical="center"/>
    </xf>
    <xf numFmtId="165" fontId="5" fillId="0" borderId="10" xfId="16" applyNumberFormat="1" applyFont="1" applyFill="1" applyBorder="1" applyAlignment="1">
      <alignment vertical="center"/>
    </xf>
    <xf numFmtId="165" fontId="6" fillId="0" borderId="12" xfId="16" applyNumberFormat="1" applyFont="1" applyFill="1" applyBorder="1" applyAlignment="1">
      <alignment horizontal="center" vertical="center" wrapText="1"/>
    </xf>
    <xf numFmtId="165" fontId="7" fillId="0" borderId="11" xfId="16" applyNumberFormat="1" applyFont="1" applyFill="1" applyBorder="1" applyAlignment="1">
      <alignment horizontal="center" vertical="center" wrapText="1"/>
    </xf>
    <xf numFmtId="165" fontId="7" fillId="0" borderId="13" xfId="16" applyNumberFormat="1" applyFont="1" applyFill="1" applyBorder="1" applyAlignment="1">
      <alignment horizontal="center" vertical="center" wrapText="1"/>
    </xf>
    <xf numFmtId="165" fontId="6" fillId="0" borderId="5" xfId="16" applyNumberFormat="1" applyFont="1" applyFill="1" applyBorder="1" applyAlignment="1">
      <alignment horizontal="center" vertical="center" wrapText="1"/>
    </xf>
    <xf numFmtId="165" fontId="6" fillId="0" borderId="17" xfId="16" applyNumberFormat="1" applyFont="1" applyFill="1" applyBorder="1" applyAlignment="1">
      <alignment horizontal="center" vertical="center" wrapText="1"/>
    </xf>
    <xf numFmtId="165" fontId="7" fillId="0" borderId="16" xfId="16" applyNumberFormat="1" applyFont="1" applyFill="1" applyBorder="1" applyAlignment="1">
      <alignment horizontal="center" vertical="center" wrapText="1"/>
    </xf>
    <xf numFmtId="165" fontId="7" fillId="0" borderId="18" xfId="16" applyNumberFormat="1" applyFont="1" applyFill="1" applyBorder="1" applyAlignment="1">
      <alignment horizontal="center" vertical="center" wrapText="1"/>
    </xf>
    <xf numFmtId="165" fontId="6" fillId="0" borderId="11" xfId="16" applyNumberFormat="1" applyFont="1" applyFill="1" applyBorder="1" applyAlignment="1">
      <alignment horizontal="center" vertical="center" wrapText="1"/>
    </xf>
    <xf numFmtId="165" fontId="7" fillId="0" borderId="13" xfId="16" applyNumberFormat="1" applyFont="1" applyFill="1" applyBorder="1" applyAlignment="1">
      <alignment vertical="center" wrapText="1"/>
    </xf>
    <xf numFmtId="165" fontId="7" fillId="0" borderId="14" xfId="16" applyNumberFormat="1" applyFont="1" applyFill="1" applyBorder="1" applyAlignment="1">
      <alignment vertical="center" wrapText="1"/>
    </xf>
    <xf numFmtId="165" fontId="7" fillId="0" borderId="1" xfId="16" applyNumberFormat="1" applyFont="1" applyFill="1" applyBorder="1" applyAlignment="1">
      <alignment vertical="center" wrapText="1"/>
    </xf>
    <xf numFmtId="165" fontId="6" fillId="0" borderId="19" xfId="16" applyNumberFormat="1" applyFont="1" applyFill="1" applyBorder="1" applyAlignment="1">
      <alignment horizontal="center" vertical="center" wrapText="1"/>
    </xf>
    <xf numFmtId="165" fontId="7" fillId="0" borderId="20" xfId="16" applyNumberFormat="1" applyFont="1" applyFill="1" applyBorder="1" applyAlignment="1">
      <alignment vertical="center" wrapText="1"/>
    </xf>
    <xf numFmtId="165" fontId="7" fillId="0" borderId="4" xfId="16" applyNumberFormat="1" applyFont="1" applyFill="1" applyBorder="1" applyAlignment="1">
      <alignment vertical="center" wrapText="1"/>
    </xf>
    <xf numFmtId="165" fontId="8" fillId="0" borderId="9" xfId="16" applyNumberFormat="1" applyFont="1" applyFill="1" applyBorder="1" applyAlignment="1">
      <alignment horizontal="center" vertical="center"/>
    </xf>
    <xf numFmtId="165" fontId="2" fillId="0" borderId="5" xfId="16" applyNumberFormat="1" applyFont="1" applyFill="1" applyBorder="1" applyAlignment="1">
      <alignment vertical="center"/>
    </xf>
    <xf numFmtId="0" fontId="5" fillId="0" borderId="22" xfId="4" applyFont="1" applyFill="1" applyBorder="1" applyAlignment="1">
      <alignment horizontal="center" vertical="center"/>
    </xf>
    <xf numFmtId="165" fontId="5" fillId="2" borderId="9" xfId="16" applyNumberFormat="1" applyFont="1" applyFill="1" applyBorder="1" applyAlignment="1">
      <alignment horizontal="center" vertical="center"/>
    </xf>
    <xf numFmtId="0" fontId="5" fillId="3" borderId="9" xfId="4" applyFont="1" applyFill="1" applyBorder="1" applyAlignment="1">
      <alignment horizontal="center" vertical="center"/>
    </xf>
    <xf numFmtId="165" fontId="5" fillId="3" borderId="9" xfId="16" applyNumberFormat="1" applyFont="1" applyFill="1" applyBorder="1" applyAlignment="1">
      <alignment horizontal="center" vertical="center"/>
    </xf>
    <xf numFmtId="0" fontId="17" fillId="3" borderId="5" xfId="7" applyFont="1" applyFill="1" applyAlignment="1">
      <alignment vertical="center" wrapText="1"/>
    </xf>
    <xf numFmtId="0" fontId="9" fillId="3" borderId="5" xfId="7" applyFont="1" applyFill="1" applyAlignment="1">
      <alignment horizontal="center" vertical="center" wrapText="1"/>
    </xf>
    <xf numFmtId="0" fontId="0" fillId="0" borderId="0" xfId="0" applyFill="1"/>
    <xf numFmtId="165" fontId="7" fillId="0" borderId="14" xfId="16" applyNumberFormat="1" applyFont="1" applyFill="1" applyBorder="1" applyAlignment="1">
      <alignment horizontal="center" vertical="center" wrapText="1"/>
    </xf>
    <xf numFmtId="165" fontId="7" fillId="0" borderId="1" xfId="16" applyNumberFormat="1" applyFont="1" applyFill="1" applyBorder="1" applyAlignment="1">
      <alignment horizontal="center" vertical="center" wrapText="1"/>
    </xf>
    <xf numFmtId="0" fontId="10" fillId="0" borderId="5" xfId="4" applyFont="1" applyFill="1" applyBorder="1" applyAlignment="1">
      <alignment horizontal="center" vertical="center" wrapText="1"/>
    </xf>
  </cellXfs>
  <cellStyles count="17">
    <cellStyle name="Comma" xfId="16" builtinId="3"/>
    <cellStyle name="Comma 2" xfId="2"/>
    <cellStyle name="Comma 2 2" xfId="6"/>
    <cellStyle name="Comma 2 3" xfId="11"/>
    <cellStyle name="Comma 3" xfId="5"/>
    <cellStyle name="Normal" xfId="0" builtinId="0"/>
    <cellStyle name="Normal 2" xfId="1"/>
    <cellStyle name="Normal 2 2" xfId="4"/>
    <cellStyle name="Normal 2 3" xfId="10"/>
    <cellStyle name="Normal 3" xfId="7"/>
    <cellStyle name="Normal 4" xfId="9"/>
    <cellStyle name="Normal 5" xfId="14"/>
    <cellStyle name="Normal 6" xfId="15"/>
    <cellStyle name="Percent 2" xfId="3"/>
    <cellStyle name="Percent 2 2" xfId="8"/>
    <cellStyle name="Percent 2 3" xfId="12"/>
    <cellStyle name="Percent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2"/>
  <sheetViews>
    <sheetView tabSelected="1" topLeftCell="A250" zoomScaleNormal="100" workbookViewId="0">
      <selection activeCell="B7" sqref="B7"/>
    </sheetView>
  </sheetViews>
  <sheetFormatPr defaultColWidth="9.28515625" defaultRowHeight="15" x14ac:dyDescent="0.2"/>
  <cols>
    <col min="1" max="1" width="3" style="3" bestFit="1" customWidth="1"/>
    <col min="2" max="2" width="47.140625" style="14" bestFit="1" customWidth="1"/>
    <col min="3" max="3" width="6.28515625" style="14" customWidth="1"/>
    <col min="4" max="5" width="9.85546875" style="79" customWidth="1"/>
    <col min="6" max="6" width="11.42578125" style="79" customWidth="1"/>
    <col min="7" max="16384" width="9.28515625" style="14"/>
  </cols>
  <sheetData>
    <row r="1" spans="1:7" s="34" customFormat="1" ht="15.4" customHeight="1" x14ac:dyDescent="0.2">
      <c r="A1" s="32"/>
      <c r="B1" s="33" t="s">
        <v>23</v>
      </c>
      <c r="C1" s="33"/>
      <c r="D1" s="48"/>
      <c r="E1" s="48"/>
      <c r="F1" s="49"/>
    </row>
    <row r="2" spans="1:7" s="34" customFormat="1" ht="7.5" customHeight="1" x14ac:dyDescent="0.2">
      <c r="A2" s="32"/>
      <c r="B2" s="35"/>
      <c r="C2" s="32"/>
      <c r="D2" s="50"/>
      <c r="E2" s="51"/>
      <c r="F2" s="49"/>
    </row>
    <row r="3" spans="1:7" s="34" customFormat="1" ht="15.75" x14ac:dyDescent="0.2">
      <c r="A3" s="32"/>
      <c r="B3" s="33" t="s">
        <v>24</v>
      </c>
      <c r="C3" s="33"/>
      <c r="D3" s="48"/>
      <c r="E3" s="48"/>
      <c r="F3" s="49"/>
    </row>
    <row r="4" spans="1:7" s="34" customFormat="1" ht="7.5" customHeight="1" x14ac:dyDescent="0.2">
      <c r="A4" s="32"/>
      <c r="B4" s="35"/>
      <c r="C4" s="32"/>
      <c r="D4" s="50"/>
      <c r="E4" s="51"/>
      <c r="F4" s="49"/>
    </row>
    <row r="5" spans="1:7" s="34" customFormat="1" ht="15.75" x14ac:dyDescent="0.2">
      <c r="A5" s="32"/>
      <c r="B5" s="33" t="s">
        <v>90</v>
      </c>
      <c r="C5" s="33"/>
      <c r="D5" s="48"/>
      <c r="E5" s="48"/>
      <c r="F5" s="49"/>
      <c r="G5" s="36"/>
    </row>
    <row r="6" spans="1:7" s="34" customFormat="1" ht="7.5" customHeight="1" x14ac:dyDescent="0.2">
      <c r="A6" s="32"/>
      <c r="B6" s="35"/>
      <c r="C6" s="32"/>
      <c r="D6" s="50"/>
      <c r="E6" s="51"/>
      <c r="F6" s="49"/>
    </row>
    <row r="7" spans="1:7" s="34" customFormat="1" ht="15.75" x14ac:dyDescent="0.2">
      <c r="A7" s="32"/>
      <c r="B7" s="33"/>
      <c r="C7" s="33"/>
      <c r="D7" s="48"/>
      <c r="E7" s="48"/>
      <c r="F7" s="49"/>
    </row>
    <row r="8" spans="1:7" s="39" customFormat="1" ht="12" customHeight="1" x14ac:dyDescent="0.2">
      <c r="A8" s="37"/>
      <c r="B8" s="38"/>
      <c r="C8" s="37"/>
      <c r="D8" s="52"/>
      <c r="E8" s="49"/>
      <c r="F8" s="49"/>
    </row>
    <row r="9" spans="1:7" s="2" customFormat="1" ht="18.75" x14ac:dyDescent="0.2">
      <c r="A9" s="1"/>
      <c r="B9" s="89" t="s">
        <v>84</v>
      </c>
      <c r="C9" s="89"/>
      <c r="D9" s="89"/>
      <c r="E9" s="89"/>
      <c r="F9" s="89"/>
    </row>
    <row r="10" spans="1:7" s="5" customFormat="1" ht="10.5" customHeight="1" thickBot="1" x14ac:dyDescent="0.25">
      <c r="A10" s="3" t="s">
        <v>25</v>
      </c>
      <c r="B10" s="4"/>
      <c r="C10" s="3"/>
      <c r="D10" s="53"/>
      <c r="E10" s="54"/>
      <c r="F10" s="54"/>
    </row>
    <row r="11" spans="1:7" s="8" customFormat="1" ht="12.75" x14ac:dyDescent="0.2">
      <c r="A11" s="6"/>
      <c r="B11" s="7" t="s">
        <v>0</v>
      </c>
      <c r="C11" s="7" t="s">
        <v>1</v>
      </c>
      <c r="D11" s="55" t="s">
        <v>2</v>
      </c>
      <c r="E11" s="55" t="s">
        <v>3</v>
      </c>
      <c r="F11" s="56" t="s">
        <v>4</v>
      </c>
    </row>
    <row r="12" spans="1:7" s="8" customFormat="1" ht="12.75" x14ac:dyDescent="0.2">
      <c r="A12" s="18"/>
      <c r="B12" s="42"/>
      <c r="C12" s="42"/>
      <c r="D12" s="57"/>
      <c r="E12" s="57"/>
      <c r="F12" s="58"/>
    </row>
    <row r="13" spans="1:7" s="11" customFormat="1" ht="12.75" customHeight="1" x14ac:dyDescent="0.2">
      <c r="A13" s="9"/>
      <c r="B13" s="46" t="s">
        <v>10</v>
      </c>
      <c r="C13" s="10"/>
      <c r="D13" s="59"/>
      <c r="E13" s="59"/>
      <c r="F13" s="60"/>
    </row>
    <row r="14" spans="1:7" x14ac:dyDescent="0.2">
      <c r="A14" s="12"/>
      <c r="B14" s="43" t="s">
        <v>11</v>
      </c>
      <c r="C14" s="13"/>
      <c r="D14" s="61"/>
      <c r="E14" s="62"/>
      <c r="F14" s="63"/>
    </row>
    <row r="15" spans="1:7" x14ac:dyDescent="0.2">
      <c r="A15" s="12" t="str">
        <f>+IF(ISNUMBER(E15),MAX(A$11:A14)+1,"")</f>
        <v/>
      </c>
      <c r="B15" s="47" t="s">
        <v>18</v>
      </c>
      <c r="C15" s="13"/>
      <c r="D15" s="61"/>
      <c r="E15" s="62"/>
      <c r="F15" s="63"/>
    </row>
    <row r="16" spans="1:7" x14ac:dyDescent="0.25">
      <c r="A16" s="12" t="str">
        <f>+IF(ISNUMBER(E16),MAX(A$11:A15)+1,"")</f>
        <v/>
      </c>
      <c r="B16" s="41" t="s">
        <v>13</v>
      </c>
      <c r="C16" s="13"/>
      <c r="D16" s="61"/>
      <c r="E16" s="62"/>
      <c r="F16" s="63"/>
    </row>
    <row r="17" spans="1:6" x14ac:dyDescent="0.25">
      <c r="A17" s="12"/>
      <c r="B17" s="41" t="s">
        <v>85</v>
      </c>
      <c r="C17" s="13"/>
      <c r="D17" s="61"/>
      <c r="E17" s="62"/>
      <c r="F17" s="63"/>
    </row>
    <row r="18" spans="1:6" x14ac:dyDescent="0.2">
      <c r="A18" s="12" t="str">
        <f>+IF(ISNUMBER(E18),MAX(A$11:A16)+1,"")</f>
        <v/>
      </c>
      <c r="B18" t="s">
        <v>14</v>
      </c>
      <c r="C18" s="13" t="s">
        <v>9</v>
      </c>
      <c r="D18" s="61">
        <v>7</v>
      </c>
      <c r="E18" s="62"/>
      <c r="F18" s="63">
        <f>E18*D18</f>
        <v>0</v>
      </c>
    </row>
    <row r="19" spans="1:6" x14ac:dyDescent="0.2">
      <c r="A19" s="12" t="str">
        <f>+IF(ISNUMBER(E19),MAX(A$11:A18)+1,"")</f>
        <v/>
      </c>
      <c r="B19" t="s">
        <v>15</v>
      </c>
      <c r="C19" s="13" t="s">
        <v>9</v>
      </c>
      <c r="D19" s="61">
        <v>10</v>
      </c>
      <c r="E19" s="62"/>
      <c r="F19" s="63">
        <f>E19*D19</f>
        <v>0</v>
      </c>
    </row>
    <row r="20" spans="1:6" x14ac:dyDescent="0.2">
      <c r="A20" s="12" t="str">
        <f>+IF(ISNUMBER(E20),MAX(A$11:A19)+1,"")</f>
        <v/>
      </c>
      <c r="B20"/>
      <c r="C20" s="13"/>
      <c r="D20" s="61"/>
      <c r="E20" s="62"/>
      <c r="F20" s="63"/>
    </row>
    <row r="21" spans="1:6" x14ac:dyDescent="0.25">
      <c r="A21" s="12"/>
      <c r="B21" s="41" t="s">
        <v>86</v>
      </c>
      <c r="C21" s="13"/>
      <c r="D21" s="61"/>
      <c r="E21" s="62"/>
      <c r="F21" s="63"/>
    </row>
    <row r="22" spans="1:6" x14ac:dyDescent="0.2">
      <c r="A22" s="12" t="str">
        <f>+IF(ISNUMBER(E22),MAX(A$11:A20)+1,"")</f>
        <v/>
      </c>
      <c r="B22" t="s">
        <v>14</v>
      </c>
      <c r="C22" s="13" t="s">
        <v>9</v>
      </c>
      <c r="D22" s="61">
        <v>7</v>
      </c>
      <c r="E22" s="62"/>
      <c r="F22" s="63">
        <f>E22*D22</f>
        <v>0</v>
      </c>
    </row>
    <row r="23" spans="1:6" x14ac:dyDescent="0.2">
      <c r="A23" s="12" t="str">
        <f>+IF(ISNUMBER(E23),MAX(A$11:A22)+1,"")</f>
        <v/>
      </c>
      <c r="B23" t="s">
        <v>15</v>
      </c>
      <c r="C23" s="13" t="s">
        <v>9</v>
      </c>
      <c r="D23" s="61">
        <v>3</v>
      </c>
      <c r="E23" s="62"/>
      <c r="F23" s="63">
        <f>E23*D23</f>
        <v>0</v>
      </c>
    </row>
    <row r="24" spans="1:6" x14ac:dyDescent="0.2">
      <c r="A24" s="12" t="str">
        <f>+IF(ISNUMBER(E24),MAX(A$11:A23)+1,"")</f>
        <v/>
      </c>
      <c r="B24"/>
      <c r="C24" s="13"/>
      <c r="D24" s="61"/>
      <c r="E24" s="62"/>
      <c r="F24" s="63"/>
    </row>
    <row r="25" spans="1:6" x14ac:dyDescent="0.25">
      <c r="A25" s="12" t="str">
        <f>+IF(ISNUMBER(E25),MAX(A$11:A20)+1,"")</f>
        <v/>
      </c>
      <c r="B25" s="41" t="s">
        <v>16</v>
      </c>
      <c r="C25" s="13"/>
      <c r="D25" s="61"/>
      <c r="E25" s="62"/>
      <c r="F25" s="63"/>
    </row>
    <row r="26" spans="1:6" x14ac:dyDescent="0.25">
      <c r="A26" s="12"/>
      <c r="B26" s="41" t="s">
        <v>85</v>
      </c>
      <c r="C26" s="13"/>
      <c r="D26" s="61"/>
      <c r="E26" s="62"/>
      <c r="F26" s="63"/>
    </row>
    <row r="27" spans="1:6" x14ac:dyDescent="0.2">
      <c r="A27" s="12" t="str">
        <f>+IF(ISNUMBER(E27),MAX(A$11:A25)+1,"")</f>
        <v/>
      </c>
      <c r="B27" t="s">
        <v>14</v>
      </c>
      <c r="C27" s="13" t="s">
        <v>9</v>
      </c>
      <c r="D27" s="61">
        <v>22</v>
      </c>
      <c r="E27" s="62"/>
      <c r="F27" s="63">
        <f>E27*D27</f>
        <v>0</v>
      </c>
    </row>
    <row r="28" spans="1:6" x14ac:dyDescent="0.2">
      <c r="A28" s="12" t="str">
        <f>+IF(ISNUMBER(E28),MAX(A$11:A27)+1,"")</f>
        <v/>
      </c>
      <c r="B28" t="s">
        <v>15</v>
      </c>
      <c r="C28" s="13" t="s">
        <v>9</v>
      </c>
      <c r="D28" s="61">
        <v>5</v>
      </c>
      <c r="E28" s="62"/>
      <c r="F28" s="63">
        <f>E28*D28</f>
        <v>0</v>
      </c>
    </row>
    <row r="29" spans="1:6" x14ac:dyDescent="0.2">
      <c r="A29" s="12" t="str">
        <f>+IF(ISNUMBER(E29),MAX(A$11:A33)+1,"")</f>
        <v/>
      </c>
      <c r="B29"/>
      <c r="C29" s="13"/>
      <c r="D29" s="61"/>
      <c r="E29" s="62"/>
      <c r="F29" s="63"/>
    </row>
    <row r="30" spans="1:6" x14ac:dyDescent="0.25">
      <c r="A30" s="12"/>
      <c r="B30" s="41" t="s">
        <v>86</v>
      </c>
      <c r="C30" s="13"/>
      <c r="D30" s="61"/>
      <c r="E30" s="62"/>
      <c r="F30" s="63"/>
    </row>
    <row r="31" spans="1:6" x14ac:dyDescent="0.2">
      <c r="A31" s="12" t="str">
        <f>+IF(ISNUMBER(E31),MAX(A$11:A29)+1,"")</f>
        <v/>
      </c>
      <c r="B31" t="s">
        <v>14</v>
      </c>
      <c r="C31" s="13" t="s">
        <v>9</v>
      </c>
      <c r="D31" s="61">
        <v>4</v>
      </c>
      <c r="E31" s="62"/>
      <c r="F31" s="63">
        <f>E31*D31</f>
        <v>0</v>
      </c>
    </row>
    <row r="32" spans="1:6" x14ac:dyDescent="0.2">
      <c r="A32" s="12" t="str">
        <f>+IF(ISNUMBER(E32),MAX(A$11:A31)+1,"")</f>
        <v/>
      </c>
      <c r="B32" t="s">
        <v>15</v>
      </c>
      <c r="C32" s="13" t="s">
        <v>9</v>
      </c>
      <c r="D32" s="61">
        <v>1</v>
      </c>
      <c r="E32" s="62"/>
      <c r="F32" s="63">
        <f>E32*D32</f>
        <v>0</v>
      </c>
    </row>
    <row r="33" spans="1:6" x14ac:dyDescent="0.2">
      <c r="A33" s="12" t="str">
        <f>+IF(ISNUMBER(E33),MAX(A$11:A28)+1,"")</f>
        <v/>
      </c>
      <c r="B33" t="s">
        <v>19</v>
      </c>
      <c r="C33" s="13" t="s">
        <v>9</v>
      </c>
      <c r="D33" s="61">
        <v>3</v>
      </c>
      <c r="E33" s="62"/>
      <c r="F33" s="63">
        <f>E33*D33</f>
        <v>0</v>
      </c>
    </row>
    <row r="34" spans="1:6" x14ac:dyDescent="0.2">
      <c r="A34" s="12" t="str">
        <f>+IF(ISNUMBER(E34),MAX(A$11:A32)+1,"")</f>
        <v/>
      </c>
      <c r="B34"/>
      <c r="C34" s="13"/>
      <c r="D34" s="61"/>
      <c r="E34" s="62"/>
      <c r="F34" s="63"/>
    </row>
    <row r="35" spans="1:6" x14ac:dyDescent="0.25">
      <c r="A35" s="12" t="str">
        <f>+IF(ISNUMBER(E35),MAX(A$11:A34)+1,"")</f>
        <v/>
      </c>
      <c r="B35" s="41" t="s">
        <v>17</v>
      </c>
      <c r="C35" s="13"/>
      <c r="D35" s="61"/>
      <c r="E35" s="62"/>
      <c r="F35" s="63"/>
    </row>
    <row r="36" spans="1:6" x14ac:dyDescent="0.25">
      <c r="A36" s="12"/>
      <c r="B36" s="41" t="s">
        <v>85</v>
      </c>
      <c r="C36" s="13"/>
      <c r="D36" s="61"/>
      <c r="E36" s="62"/>
      <c r="F36" s="63"/>
    </row>
    <row r="37" spans="1:6" x14ac:dyDescent="0.2">
      <c r="A37" s="12" t="str">
        <f>+IF(ISNUMBER(E37),MAX(A$11:A35)+1,"")</f>
        <v/>
      </c>
      <c r="B37" t="s">
        <v>14</v>
      </c>
      <c r="C37" s="13" t="s">
        <v>9</v>
      </c>
      <c r="D37" s="61">
        <v>1</v>
      </c>
      <c r="E37" s="62"/>
      <c r="F37" s="63">
        <f>E37*D37</f>
        <v>0</v>
      </c>
    </row>
    <row r="38" spans="1:6" x14ac:dyDescent="0.2">
      <c r="A38" s="12" t="str">
        <f>+IF(ISNUMBER(E38),MAX(A$11:A37)+1,"")</f>
        <v/>
      </c>
      <c r="B38" t="s">
        <v>15</v>
      </c>
      <c r="C38" s="13" t="s">
        <v>9</v>
      </c>
      <c r="D38" s="61">
        <v>8</v>
      </c>
      <c r="E38" s="62"/>
      <c r="F38" s="63">
        <f>E38*D38</f>
        <v>0</v>
      </c>
    </row>
    <row r="39" spans="1:6" x14ac:dyDescent="0.2">
      <c r="A39" s="12" t="str">
        <f>+IF(ISNUMBER(E39),MAX(A$11:A38)+1,"")</f>
        <v/>
      </c>
      <c r="B39"/>
      <c r="C39" s="13"/>
      <c r="D39" s="61"/>
      <c r="E39" s="62"/>
      <c r="F39" s="63"/>
    </row>
    <row r="40" spans="1:6" x14ac:dyDescent="0.2">
      <c r="A40" s="12" t="str">
        <f>+IF(ISNUMBER(E40),MAX(A$11:A39)+1,"")</f>
        <v/>
      </c>
      <c r="B40" s="47" t="s">
        <v>20</v>
      </c>
      <c r="C40" s="13"/>
      <c r="D40" s="61"/>
      <c r="E40" s="62"/>
      <c r="F40" s="63"/>
    </row>
    <row r="41" spans="1:6" x14ac:dyDescent="0.25">
      <c r="A41" s="12" t="str">
        <f>+IF(ISNUMBER(E41),MAX(A$11:A40)+1,"")</f>
        <v/>
      </c>
      <c r="B41" s="41" t="s">
        <v>13</v>
      </c>
      <c r="C41" s="13"/>
      <c r="D41" s="61"/>
      <c r="E41" s="62"/>
      <c r="F41" s="63"/>
    </row>
    <row r="42" spans="1:6" x14ac:dyDescent="0.25">
      <c r="A42" s="12"/>
      <c r="B42" s="41" t="s">
        <v>85</v>
      </c>
      <c r="C42" s="13"/>
      <c r="D42" s="61"/>
      <c r="E42" s="62"/>
      <c r="F42" s="63"/>
    </row>
    <row r="43" spans="1:6" x14ac:dyDescent="0.2">
      <c r="A43" s="12" t="str">
        <f>+IF(ISNUMBER(E43),MAX(A$11:A41)+1,"")</f>
        <v/>
      </c>
      <c r="B43" t="s">
        <v>14</v>
      </c>
      <c r="C43" s="13" t="s">
        <v>9</v>
      </c>
      <c r="D43" s="61">
        <v>117</v>
      </c>
      <c r="E43" s="62"/>
      <c r="F43" s="63">
        <f>E43*D43</f>
        <v>0</v>
      </c>
    </row>
    <row r="44" spans="1:6" x14ac:dyDescent="0.2">
      <c r="A44" s="12" t="str">
        <f>+IF(ISNUMBER(E44),MAX(A$11:A43)+1,"")</f>
        <v/>
      </c>
      <c r="B44" t="s">
        <v>15</v>
      </c>
      <c r="C44" s="13" t="s">
        <v>9</v>
      </c>
      <c r="D44" s="61">
        <v>22</v>
      </c>
      <c r="E44" s="62"/>
      <c r="F44" s="63">
        <f>E44*D44</f>
        <v>0</v>
      </c>
    </row>
    <row r="45" spans="1:6" x14ac:dyDescent="0.2">
      <c r="A45" s="12" t="str">
        <f>+IF(ISNUMBER(E45),MAX(A$11:A44)+1,"")</f>
        <v/>
      </c>
      <c r="B45"/>
      <c r="C45" s="13"/>
      <c r="D45" s="61"/>
      <c r="E45" s="62"/>
      <c r="F45" s="63"/>
    </row>
    <row r="46" spans="1:6" x14ac:dyDescent="0.25">
      <c r="A46" s="12"/>
      <c r="B46" s="41" t="s">
        <v>86</v>
      </c>
      <c r="C46" s="13"/>
      <c r="D46" s="61"/>
      <c r="E46" s="62"/>
      <c r="F46" s="63"/>
    </row>
    <row r="47" spans="1:6" x14ac:dyDescent="0.2">
      <c r="A47" s="12" t="str">
        <f>+IF(ISNUMBER(E47),MAX(A$11:A45)+1,"")</f>
        <v/>
      </c>
      <c r="B47" t="s">
        <v>14</v>
      </c>
      <c r="C47" s="13" t="s">
        <v>9</v>
      </c>
      <c r="D47" s="61">
        <v>1</v>
      </c>
      <c r="E47" s="62"/>
      <c r="F47" s="63">
        <f>E47*D47</f>
        <v>0</v>
      </c>
    </row>
    <row r="48" spans="1:6" x14ac:dyDescent="0.2">
      <c r="A48" s="12" t="str">
        <f>+IF(ISNUMBER(E48),MAX(A$11:A47)+1,"")</f>
        <v/>
      </c>
      <c r="B48"/>
      <c r="C48" s="13"/>
      <c r="D48" s="61"/>
      <c r="E48" s="62"/>
      <c r="F48" s="63"/>
    </row>
    <row r="49" spans="1:6" x14ac:dyDescent="0.25">
      <c r="A49" s="12" t="str">
        <f>+IF(ISNUMBER(E49),MAX(A$11:A45)+1,"")</f>
        <v/>
      </c>
      <c r="B49" s="41" t="s">
        <v>16</v>
      </c>
      <c r="C49" s="13"/>
      <c r="D49" s="61"/>
      <c r="E49" s="62"/>
      <c r="F49" s="63"/>
    </row>
    <row r="50" spans="1:6" x14ac:dyDescent="0.25">
      <c r="A50" s="12"/>
      <c r="B50" s="41" t="s">
        <v>85</v>
      </c>
      <c r="C50" s="13"/>
      <c r="D50" s="61"/>
      <c r="E50" s="62"/>
      <c r="F50" s="63"/>
    </row>
    <row r="51" spans="1:6" x14ac:dyDescent="0.2">
      <c r="A51" s="12" t="str">
        <f>+IF(ISNUMBER(E51),MAX(A$11:A49)+1,"")</f>
        <v/>
      </c>
      <c r="B51" s="86" t="s">
        <v>14</v>
      </c>
      <c r="C51" s="13" t="s">
        <v>9</v>
      </c>
      <c r="D51" s="81">
        <v>214</v>
      </c>
      <c r="E51" s="62"/>
      <c r="F51" s="63">
        <f>E51*D51</f>
        <v>0</v>
      </c>
    </row>
    <row r="52" spans="1:6" x14ac:dyDescent="0.2">
      <c r="A52" s="12" t="str">
        <f>+IF(ISNUMBER(E52),MAX(A$11:A51)+1,"")</f>
        <v/>
      </c>
      <c r="B52" s="86" t="s">
        <v>15</v>
      </c>
      <c r="C52" s="13" t="s">
        <v>9</v>
      </c>
      <c r="D52" s="81">
        <v>14</v>
      </c>
      <c r="E52" s="62"/>
      <c r="F52" s="63">
        <f>E52*D52</f>
        <v>0</v>
      </c>
    </row>
    <row r="53" spans="1:6" x14ac:dyDescent="0.2">
      <c r="A53" s="12" t="str">
        <f>+IF(ISNUMBER(E53),MAX(A$11:A52)+1,"")</f>
        <v/>
      </c>
      <c r="B53"/>
      <c r="C53" s="13"/>
      <c r="D53" s="61"/>
      <c r="E53" s="62"/>
      <c r="F53" s="63"/>
    </row>
    <row r="54" spans="1:6" x14ac:dyDescent="0.25">
      <c r="A54" s="12" t="str">
        <f>+IF(ISNUMBER(E54),MAX(A$11:A53)+1,"")</f>
        <v/>
      </c>
      <c r="B54" s="41" t="s">
        <v>17</v>
      </c>
      <c r="C54" s="13"/>
      <c r="D54" s="61"/>
      <c r="E54" s="62"/>
      <c r="F54" s="63"/>
    </row>
    <row r="55" spans="1:6" x14ac:dyDescent="0.25">
      <c r="A55" s="12"/>
      <c r="B55" s="41" t="s">
        <v>85</v>
      </c>
      <c r="C55" s="13"/>
      <c r="D55" s="61"/>
      <c r="E55" s="62"/>
      <c r="F55" s="63"/>
    </row>
    <row r="56" spans="1:6" x14ac:dyDescent="0.2">
      <c r="A56" s="12" t="str">
        <f>+IF(ISNUMBER(E56),MAX(A$11:A54)+1,"")</f>
        <v/>
      </c>
      <c r="B56" t="s">
        <v>14</v>
      </c>
      <c r="C56" s="13" t="s">
        <v>9</v>
      </c>
      <c r="D56" s="61">
        <v>117</v>
      </c>
      <c r="E56" s="62"/>
      <c r="F56" s="63">
        <f>E56*D56</f>
        <v>0</v>
      </c>
    </row>
    <row r="57" spans="1:6" x14ac:dyDescent="0.2">
      <c r="A57" s="12" t="str">
        <f>+IF(ISNUMBER(E57),MAX(A$11:A56)+1,"")</f>
        <v/>
      </c>
      <c r="B57" t="s">
        <v>15</v>
      </c>
      <c r="C57" s="13" t="s">
        <v>9</v>
      </c>
      <c r="D57" s="61">
        <v>24</v>
      </c>
      <c r="E57" s="62"/>
      <c r="F57" s="63">
        <f>E57*D57</f>
        <v>0</v>
      </c>
    </row>
    <row r="58" spans="1:6" x14ac:dyDescent="0.2">
      <c r="A58" s="12" t="str">
        <f>+IF(ISNUMBER(E58),MAX(A$11:A57)+1,"")</f>
        <v/>
      </c>
      <c r="B58"/>
      <c r="C58" s="13"/>
      <c r="D58" s="61"/>
      <c r="E58" s="62"/>
      <c r="F58" s="63"/>
    </row>
    <row r="59" spans="1:6" x14ac:dyDescent="0.2">
      <c r="A59" s="12" t="str">
        <f>+IF(ISNUMBER(E59),MAX(A$11:A58)+1,"")</f>
        <v/>
      </c>
      <c r="B59" s="40" t="s">
        <v>21</v>
      </c>
      <c r="C59" s="13"/>
      <c r="D59" s="61"/>
      <c r="E59" s="62"/>
      <c r="F59" s="63"/>
    </row>
    <row r="60" spans="1:6" x14ac:dyDescent="0.25">
      <c r="A60" s="12" t="str">
        <f>+IF(ISNUMBER(E60),MAX(A$11:A59)+1,"")</f>
        <v/>
      </c>
      <c r="B60" s="41" t="s">
        <v>13</v>
      </c>
      <c r="C60" s="13"/>
      <c r="D60" s="61"/>
      <c r="E60" s="62"/>
      <c r="F60" s="63"/>
    </row>
    <row r="61" spans="1:6" x14ac:dyDescent="0.2">
      <c r="A61" s="12" t="str">
        <f>+IF(ISNUMBER(E61),MAX(A$11:A60)+1,"")</f>
        <v/>
      </c>
      <c r="B61" t="s">
        <v>14</v>
      </c>
      <c r="C61" s="13" t="s">
        <v>9</v>
      </c>
      <c r="D61" s="61">
        <v>3</v>
      </c>
      <c r="E61" s="62"/>
      <c r="F61" s="63">
        <f>E61*D61</f>
        <v>0</v>
      </c>
    </row>
    <row r="62" spans="1:6" x14ac:dyDescent="0.2">
      <c r="A62" s="12" t="str">
        <f>+IF(ISNUMBER(E62),MAX(A$11:A61)+1,"")</f>
        <v/>
      </c>
      <c r="B62"/>
      <c r="C62" s="13"/>
      <c r="D62" s="61"/>
      <c r="E62" s="62"/>
      <c r="F62" s="63"/>
    </row>
    <row r="63" spans="1:6" x14ac:dyDescent="0.2">
      <c r="A63" s="12" t="str">
        <f>+IF(ISNUMBER(E63),MAX(A$11:A62)+1,"")</f>
        <v/>
      </c>
      <c r="B63" s="43" t="s">
        <v>22</v>
      </c>
      <c r="C63" s="13"/>
      <c r="D63" s="61"/>
      <c r="E63" s="62"/>
      <c r="F63" s="63"/>
    </row>
    <row r="64" spans="1:6" x14ac:dyDescent="0.2">
      <c r="A64" s="12" t="str">
        <f>+IF(ISNUMBER(E64),MAX(A$11:A63)+1,"")</f>
        <v/>
      </c>
      <c r="B64" s="47" t="s">
        <v>18</v>
      </c>
      <c r="C64" s="13"/>
      <c r="D64" s="61"/>
      <c r="E64" s="62"/>
      <c r="F64" s="63"/>
    </row>
    <row r="65" spans="1:6" x14ac:dyDescent="0.25">
      <c r="A65" s="12" t="str">
        <f>+IF(ISNUMBER(E65),MAX(A$11:A64)+1,"")</f>
        <v/>
      </c>
      <c r="B65" s="41" t="s">
        <v>13</v>
      </c>
      <c r="C65" s="13"/>
      <c r="D65" s="61"/>
      <c r="E65" s="62"/>
      <c r="F65" s="63"/>
    </row>
    <row r="66" spans="1:6" x14ac:dyDescent="0.25">
      <c r="A66" s="12"/>
      <c r="B66" s="41" t="s">
        <v>85</v>
      </c>
      <c r="C66" s="13"/>
      <c r="D66" s="61"/>
      <c r="E66" s="62"/>
      <c r="F66" s="63"/>
    </row>
    <row r="67" spans="1:6" x14ac:dyDescent="0.2">
      <c r="A67" s="12" t="str">
        <f>+IF(ISNUMBER(E67),MAX(A$11:A65)+1,"")</f>
        <v/>
      </c>
      <c r="B67" t="s">
        <v>15</v>
      </c>
      <c r="C67" s="13" t="s">
        <v>9</v>
      </c>
      <c r="D67" s="61">
        <v>3</v>
      </c>
      <c r="E67" s="62"/>
      <c r="F67" s="63">
        <f>E67*D67</f>
        <v>0</v>
      </c>
    </row>
    <row r="68" spans="1:6" x14ac:dyDescent="0.2">
      <c r="A68" s="12" t="str">
        <f>+IF(ISNUMBER(E68),MAX(A$11:A67)+1,"")</f>
        <v/>
      </c>
      <c r="B68"/>
      <c r="C68" s="13"/>
      <c r="D68" s="61"/>
      <c r="E68" s="62"/>
      <c r="F68" s="63"/>
    </row>
    <row r="69" spans="1:6" x14ac:dyDescent="0.25">
      <c r="A69" s="12" t="str">
        <f>+IF(ISNUMBER(E69),MAX(A$11:A68)+1,"")</f>
        <v/>
      </c>
      <c r="B69" s="41" t="s">
        <v>16</v>
      </c>
      <c r="C69" s="13"/>
      <c r="D69" s="61"/>
      <c r="E69" s="62"/>
      <c r="F69" s="63"/>
    </row>
    <row r="70" spans="1:6" x14ac:dyDescent="0.25">
      <c r="A70" s="12"/>
      <c r="B70" s="41" t="s">
        <v>85</v>
      </c>
      <c r="C70" s="13"/>
      <c r="D70" s="61"/>
      <c r="E70" s="62"/>
      <c r="F70" s="63"/>
    </row>
    <row r="71" spans="1:6" x14ac:dyDescent="0.2">
      <c r="A71" s="12" t="str">
        <f>+IF(ISNUMBER(E71),MAX(A$11:A69)+1,"")</f>
        <v/>
      </c>
      <c r="B71" t="s">
        <v>14</v>
      </c>
      <c r="C71" s="13" t="s">
        <v>9</v>
      </c>
      <c r="D71" s="61">
        <v>2</v>
      </c>
      <c r="E71" s="62"/>
      <c r="F71" s="63">
        <f>E71*D71</f>
        <v>0</v>
      </c>
    </row>
    <row r="72" spans="1:6" x14ac:dyDescent="0.2">
      <c r="A72" s="12" t="str">
        <f>+IF(ISNUMBER(E72),MAX(A$11:A71)+1,"")</f>
        <v/>
      </c>
      <c r="B72" t="s">
        <v>15</v>
      </c>
      <c r="C72" s="13" t="s">
        <v>9</v>
      </c>
      <c r="D72" s="61">
        <v>1</v>
      </c>
      <c r="E72" s="62"/>
      <c r="F72" s="63">
        <f>E72*D72</f>
        <v>0</v>
      </c>
    </row>
    <row r="73" spans="1:6" x14ac:dyDescent="0.2">
      <c r="A73" s="12" t="str">
        <f>+IF(ISNUMBER(E73),MAX(A$11:A72)+1,"")</f>
        <v/>
      </c>
      <c r="B73"/>
      <c r="C73" s="13"/>
      <c r="D73" s="61"/>
      <c r="E73" s="62"/>
      <c r="F73" s="63"/>
    </row>
    <row r="74" spans="1:6" x14ac:dyDescent="0.25">
      <c r="A74" s="12" t="str">
        <f>+IF(ISNUMBER(E74),MAX(A$11:A73)+1,"")</f>
        <v/>
      </c>
      <c r="B74" s="41" t="s">
        <v>17</v>
      </c>
      <c r="C74" s="13"/>
      <c r="D74" s="61"/>
      <c r="E74" s="62"/>
      <c r="F74" s="63"/>
    </row>
    <row r="75" spans="1:6" x14ac:dyDescent="0.25">
      <c r="A75" s="12"/>
      <c r="B75" s="41" t="s">
        <v>85</v>
      </c>
      <c r="C75" s="13"/>
      <c r="D75" s="61"/>
      <c r="E75" s="62"/>
      <c r="F75" s="63"/>
    </row>
    <row r="76" spans="1:6" x14ac:dyDescent="0.2">
      <c r="A76" s="12" t="str">
        <f>+IF(ISNUMBER(E76),MAX(A$11:A74)+1,"")</f>
        <v/>
      </c>
      <c r="B76" t="s">
        <v>15</v>
      </c>
      <c r="C76" s="13" t="s">
        <v>9</v>
      </c>
      <c r="D76" s="61">
        <v>3</v>
      </c>
      <c r="E76" s="62"/>
      <c r="F76" s="63">
        <f>E76*D76</f>
        <v>0</v>
      </c>
    </row>
    <row r="77" spans="1:6" x14ac:dyDescent="0.2">
      <c r="A77" s="12" t="str">
        <f>+IF(ISNUMBER(E77),MAX(A$11:A76)+1,"")</f>
        <v/>
      </c>
      <c r="B77"/>
      <c r="C77" s="13"/>
      <c r="D77" s="61"/>
      <c r="E77" s="62"/>
      <c r="F77" s="63"/>
    </row>
    <row r="78" spans="1:6" x14ac:dyDescent="0.2">
      <c r="A78" s="12" t="str">
        <f>+IF(ISNUMBER(E78),MAX(A$11:A77)+1,"")</f>
        <v/>
      </c>
      <c r="B78" s="47" t="s">
        <v>20</v>
      </c>
      <c r="C78" s="13"/>
      <c r="D78" s="61"/>
      <c r="E78" s="62"/>
      <c r="F78" s="63"/>
    </row>
    <row r="79" spans="1:6" x14ac:dyDescent="0.25">
      <c r="A79" s="12" t="str">
        <f>+IF(ISNUMBER(E79),MAX(A$11:A78)+1,"")</f>
        <v/>
      </c>
      <c r="B79" s="41" t="s">
        <v>13</v>
      </c>
      <c r="C79" s="13"/>
      <c r="D79" s="61"/>
      <c r="E79" s="62"/>
      <c r="F79" s="63"/>
    </row>
    <row r="80" spans="1:6" x14ac:dyDescent="0.25">
      <c r="A80" s="12"/>
      <c r="B80" s="41" t="s">
        <v>85</v>
      </c>
      <c r="C80" s="13"/>
      <c r="D80" s="61"/>
      <c r="E80" s="62"/>
      <c r="F80" s="63"/>
    </row>
    <row r="81" spans="1:6" x14ac:dyDescent="0.2">
      <c r="A81" s="12" t="str">
        <f>+IF(ISNUMBER(E81),MAX(A$11:A79)+1,"")</f>
        <v/>
      </c>
      <c r="B81" t="s">
        <v>14</v>
      </c>
      <c r="C81" s="13" t="s">
        <v>9</v>
      </c>
      <c r="D81" s="61">
        <v>40</v>
      </c>
      <c r="E81" s="62"/>
      <c r="F81" s="63">
        <f>E81*D81</f>
        <v>0</v>
      </c>
    </row>
    <row r="82" spans="1:6" x14ac:dyDescent="0.2">
      <c r="A82" s="12" t="str">
        <f>+IF(ISNUMBER(E82),MAX(A$11:A81)+1,"")</f>
        <v/>
      </c>
      <c r="B82"/>
      <c r="C82" s="13"/>
      <c r="D82" s="61"/>
      <c r="E82" s="62"/>
      <c r="F82" s="63"/>
    </row>
    <row r="83" spans="1:6" x14ac:dyDescent="0.25">
      <c r="A83" s="12" t="str">
        <f>+IF(ISNUMBER(E83),MAX(A$11:A82)+1,"")</f>
        <v/>
      </c>
      <c r="B83" s="41" t="s">
        <v>16</v>
      </c>
      <c r="C83" s="13"/>
      <c r="D83" s="61"/>
      <c r="E83" s="62"/>
      <c r="F83" s="63"/>
    </row>
    <row r="84" spans="1:6" x14ac:dyDescent="0.25">
      <c r="A84" s="12"/>
      <c r="B84" s="41" t="s">
        <v>85</v>
      </c>
      <c r="C84" s="13"/>
      <c r="D84" s="61"/>
      <c r="E84" s="62"/>
      <c r="F84" s="63"/>
    </row>
    <row r="85" spans="1:6" x14ac:dyDescent="0.2">
      <c r="A85" s="12" t="str">
        <f>+IF(ISNUMBER(E85),MAX(A$11:A83)+1,"")</f>
        <v/>
      </c>
      <c r="B85" t="s">
        <v>14</v>
      </c>
      <c r="C85" s="13" t="s">
        <v>9</v>
      </c>
      <c r="D85" s="61">
        <v>26</v>
      </c>
      <c r="E85" s="62"/>
      <c r="F85" s="63">
        <f>E85*D85</f>
        <v>0</v>
      </c>
    </row>
    <row r="86" spans="1:6" x14ac:dyDescent="0.2">
      <c r="A86" s="12" t="str">
        <f>+IF(ISNUMBER(E86),MAX(A$11:A85)+1,"")</f>
        <v/>
      </c>
      <c r="B86"/>
      <c r="C86" s="13"/>
      <c r="D86" s="61"/>
      <c r="E86" s="62"/>
      <c r="F86" s="63"/>
    </row>
    <row r="87" spans="1:6" x14ac:dyDescent="0.25">
      <c r="A87" s="12" t="str">
        <f>+IF(ISNUMBER(E87),MAX(A$11:A86)+1,"")</f>
        <v/>
      </c>
      <c r="B87" s="41" t="s">
        <v>17</v>
      </c>
      <c r="C87" s="13"/>
      <c r="D87" s="61"/>
      <c r="E87" s="62"/>
      <c r="F87" s="63"/>
    </row>
    <row r="88" spans="1:6" x14ac:dyDescent="0.25">
      <c r="A88" s="12"/>
      <c r="B88" s="41" t="s">
        <v>85</v>
      </c>
      <c r="C88" s="13"/>
      <c r="D88" s="61"/>
      <c r="E88" s="62"/>
      <c r="F88" s="63"/>
    </row>
    <row r="89" spans="1:6" x14ac:dyDescent="0.2">
      <c r="A89" s="12" t="str">
        <f>+IF(ISNUMBER(E89),MAX(A$11:A87)+1,"")</f>
        <v/>
      </c>
      <c r="B89" t="s">
        <v>14</v>
      </c>
      <c r="C89" s="13" t="s">
        <v>9</v>
      </c>
      <c r="D89" s="61">
        <v>39</v>
      </c>
      <c r="E89" s="62"/>
      <c r="F89" s="63">
        <f>E89*D89</f>
        <v>0</v>
      </c>
    </row>
    <row r="90" spans="1:6" x14ac:dyDescent="0.2">
      <c r="A90" s="12" t="str">
        <f>+IF(ISNUMBER(E90),MAX(A$11:A89)+1,"")</f>
        <v/>
      </c>
      <c r="B90" t="s">
        <v>15</v>
      </c>
      <c r="C90" s="13" t="s">
        <v>9</v>
      </c>
      <c r="D90" s="61">
        <v>1</v>
      </c>
      <c r="E90" s="62"/>
      <c r="F90" s="63">
        <f>E90*D90</f>
        <v>0</v>
      </c>
    </row>
    <row r="91" spans="1:6" x14ac:dyDescent="0.2">
      <c r="A91" s="12" t="str">
        <f>+IF(ISNUMBER(E91),MAX(A$11:A90)+1,"")</f>
        <v/>
      </c>
      <c r="B91" s="15"/>
      <c r="C91" s="13"/>
      <c r="D91" s="61"/>
      <c r="E91" s="62"/>
      <c r="F91" s="63"/>
    </row>
    <row r="92" spans="1:6" s="11" customFormat="1" ht="15" customHeight="1" x14ac:dyDescent="0.2">
      <c r="A92" s="12" t="str">
        <f>+IF(ISNUMBER(E92),MAX(A$11:A91)+1,"")</f>
        <v/>
      </c>
      <c r="B92" s="46" t="s">
        <v>27</v>
      </c>
      <c r="C92" s="10"/>
      <c r="D92" s="59"/>
      <c r="E92" s="59"/>
      <c r="F92" s="60"/>
    </row>
    <row r="93" spans="1:6" x14ac:dyDescent="0.2">
      <c r="A93" s="12" t="str">
        <f>+IF(ISNUMBER(E93),MAX(A$11:A92)+1,"")</f>
        <v/>
      </c>
      <c r="B93" s="44" t="s">
        <v>13</v>
      </c>
      <c r="C93" s="13"/>
      <c r="D93" s="61"/>
      <c r="E93" s="62"/>
      <c r="F93" s="63"/>
    </row>
    <row r="94" spans="1:6" x14ac:dyDescent="0.2">
      <c r="A94" s="12" t="str">
        <f>+IF(ISNUMBER(E94),MAX(A$11:A93)+1,"")</f>
        <v/>
      </c>
      <c r="B94" s="15" t="s">
        <v>89</v>
      </c>
      <c r="C94" s="13" t="s">
        <v>36</v>
      </c>
      <c r="D94" s="81">
        <f>2456+60+673</f>
        <v>3189</v>
      </c>
      <c r="E94" s="62"/>
      <c r="F94" s="63">
        <f>E94*D94</f>
        <v>0</v>
      </c>
    </row>
    <row r="95" spans="1:6" x14ac:dyDescent="0.2">
      <c r="A95" s="12" t="str">
        <f>+IF(ISNUMBER(E95),MAX(A$11:A94)+1,"")</f>
        <v/>
      </c>
      <c r="B95" s="15"/>
      <c r="C95" s="13"/>
      <c r="D95" s="61"/>
      <c r="E95" s="62"/>
    </row>
    <row r="96" spans="1:6" x14ac:dyDescent="0.2">
      <c r="A96" s="12" t="str">
        <f>+IF(ISNUMBER(E96),MAX(A$11:A95)+1,"")</f>
        <v/>
      </c>
      <c r="B96" s="15" t="s">
        <v>28</v>
      </c>
      <c r="C96" s="13" t="s">
        <v>36</v>
      </c>
      <c r="D96" s="81">
        <f>320+79</f>
        <v>399</v>
      </c>
      <c r="E96" s="62"/>
      <c r="F96" s="63">
        <f>E96*D96</f>
        <v>0</v>
      </c>
    </row>
    <row r="97" spans="1:6" x14ac:dyDescent="0.2">
      <c r="A97" s="12" t="str">
        <f>+IF(ISNUMBER(E97),MAX(A$11:A96)+1,"")</f>
        <v/>
      </c>
      <c r="B97" s="15" t="s">
        <v>29</v>
      </c>
      <c r="C97" s="13" t="s">
        <v>36</v>
      </c>
      <c r="D97" s="81">
        <v>1596</v>
      </c>
      <c r="E97" s="62"/>
      <c r="F97" s="63">
        <f t="shared" ref="F97:F100" si="0">E97*D97</f>
        <v>0</v>
      </c>
    </row>
    <row r="98" spans="1:6" x14ac:dyDescent="0.2">
      <c r="A98" s="12" t="str">
        <f>+IF(ISNUMBER(E98),MAX(A$11:A97)+1,"")</f>
        <v/>
      </c>
      <c r="B98" s="15" t="s">
        <v>30</v>
      </c>
      <c r="C98" s="13" t="s">
        <v>36</v>
      </c>
      <c r="D98" s="81">
        <v>1596</v>
      </c>
      <c r="E98" s="62"/>
      <c r="F98" s="63">
        <f t="shared" si="0"/>
        <v>0</v>
      </c>
    </row>
    <row r="99" spans="1:6" x14ac:dyDescent="0.2">
      <c r="A99" s="12" t="str">
        <f>+IF(ISNUMBER(E99),MAX(A$11:A98)+1,"")</f>
        <v/>
      </c>
      <c r="B99" s="15" t="s">
        <v>31</v>
      </c>
      <c r="C99" s="13" t="s">
        <v>36</v>
      </c>
      <c r="D99" s="81">
        <v>798</v>
      </c>
      <c r="E99" s="62"/>
      <c r="F99" s="63">
        <f t="shared" si="0"/>
        <v>0</v>
      </c>
    </row>
    <row r="100" spans="1:6" x14ac:dyDescent="0.2">
      <c r="A100" s="12" t="str">
        <f>+IF(ISNUMBER(E100),MAX(A$11:A99)+1,"")</f>
        <v/>
      </c>
      <c r="B100" s="15" t="s">
        <v>32</v>
      </c>
      <c r="C100" s="13" t="s">
        <v>36</v>
      </c>
      <c r="D100" s="81">
        <v>798</v>
      </c>
      <c r="E100" s="62"/>
      <c r="F100" s="63">
        <f t="shared" si="0"/>
        <v>0</v>
      </c>
    </row>
    <row r="101" spans="1:6" x14ac:dyDescent="0.2">
      <c r="A101" s="12" t="str">
        <f>+IF(ISNUMBER(E101),MAX(A$11:A100)+1,"")</f>
        <v/>
      </c>
      <c r="B101" s="15"/>
      <c r="C101" s="13"/>
      <c r="D101" s="61"/>
      <c r="E101" s="62"/>
      <c r="F101" s="63"/>
    </row>
    <row r="102" spans="1:6" x14ac:dyDescent="0.2">
      <c r="A102" s="12" t="str">
        <f>+IF(ISNUMBER(E102),MAX(A$11:A101)+1,"")</f>
        <v/>
      </c>
      <c r="B102" s="15" t="s">
        <v>33</v>
      </c>
      <c r="C102" s="13" t="s">
        <v>36</v>
      </c>
      <c r="D102" s="61">
        <v>272</v>
      </c>
      <c r="E102" s="62"/>
      <c r="F102" s="63">
        <f t="shared" ref="F102:F105" si="1">E102*D102</f>
        <v>0</v>
      </c>
    </row>
    <row r="103" spans="1:6" x14ac:dyDescent="0.2">
      <c r="A103" s="12" t="str">
        <f>+IF(ISNUMBER(E103),MAX(A$11:A102)+1,"")</f>
        <v/>
      </c>
      <c r="B103" s="15" t="s">
        <v>34</v>
      </c>
      <c r="C103" s="13" t="s">
        <v>36</v>
      </c>
      <c r="D103" s="61">
        <v>544</v>
      </c>
      <c r="E103" s="62"/>
      <c r="F103" s="63">
        <f t="shared" si="1"/>
        <v>0</v>
      </c>
    </row>
    <row r="104" spans="1:6" x14ac:dyDescent="0.2">
      <c r="A104" s="12" t="str">
        <f>+IF(ISNUMBER(E104),MAX(A$11:A103)+1,"")</f>
        <v/>
      </c>
      <c r="B104" s="15" t="s">
        <v>35</v>
      </c>
      <c r="C104" s="13" t="s">
        <v>36</v>
      </c>
      <c r="D104" s="61">
        <v>272</v>
      </c>
      <c r="E104" s="62"/>
      <c r="F104" s="63">
        <f t="shared" si="1"/>
        <v>0</v>
      </c>
    </row>
    <row r="105" spans="1:6" x14ac:dyDescent="0.2">
      <c r="A105" s="12" t="str">
        <f>+IF(ISNUMBER(E105),MAX(A$11:A104)+1,"")</f>
        <v/>
      </c>
      <c r="B105" s="15" t="s">
        <v>31</v>
      </c>
      <c r="C105" s="13" t="s">
        <v>36</v>
      </c>
      <c r="D105" s="61">
        <v>272</v>
      </c>
      <c r="E105" s="62"/>
      <c r="F105" s="63">
        <f t="shared" si="1"/>
        <v>0</v>
      </c>
    </row>
    <row r="106" spans="1:6" x14ac:dyDescent="0.2">
      <c r="A106" s="12" t="str">
        <f>+IF(ISNUMBER(E106),MAX(A$11:A105)+1,"")</f>
        <v/>
      </c>
      <c r="B106" s="15"/>
      <c r="C106" s="13"/>
      <c r="D106" s="61"/>
      <c r="E106" s="62"/>
      <c r="F106" s="63"/>
    </row>
    <row r="107" spans="1:6" x14ac:dyDescent="0.2">
      <c r="A107" s="12" t="str">
        <f>+IF(ISNUMBER(E107),MAX(A$11:A106)+1,"")</f>
        <v/>
      </c>
      <c r="B107" s="44" t="s">
        <v>16</v>
      </c>
      <c r="C107" s="13"/>
      <c r="D107" s="61"/>
      <c r="E107" s="62"/>
      <c r="F107" s="63"/>
    </row>
    <row r="108" spans="1:6" x14ac:dyDescent="0.2">
      <c r="A108" s="12" t="str">
        <f>+IF(ISNUMBER(E108),MAX(A$11:A107)+1,"")</f>
        <v/>
      </c>
      <c r="B108" s="15" t="s">
        <v>89</v>
      </c>
      <c r="C108" s="13" t="s">
        <v>36</v>
      </c>
      <c r="D108" s="81">
        <f>1173+310</f>
        <v>1483</v>
      </c>
      <c r="E108" s="62"/>
      <c r="F108" s="63">
        <f>E108*D108</f>
        <v>0</v>
      </c>
    </row>
    <row r="109" spans="1:6" x14ac:dyDescent="0.2">
      <c r="A109" s="12" t="str">
        <f>+IF(ISNUMBER(E109),MAX(A$11:A108)+1,"")</f>
        <v/>
      </c>
      <c r="B109" s="15"/>
      <c r="C109" s="13"/>
      <c r="D109" s="61"/>
      <c r="E109" s="62"/>
      <c r="F109" s="63"/>
    </row>
    <row r="110" spans="1:6" x14ac:dyDescent="0.2">
      <c r="A110" s="12" t="str">
        <f>+IF(ISNUMBER(E110),MAX(A$11:A109)+1,"")</f>
        <v/>
      </c>
      <c r="B110" s="15" t="s">
        <v>28</v>
      </c>
      <c r="C110" s="13" t="s">
        <v>36</v>
      </c>
      <c r="D110" s="61">
        <v>420</v>
      </c>
      <c r="E110" s="62"/>
      <c r="F110" s="63">
        <f>E110*D110</f>
        <v>0</v>
      </c>
    </row>
    <row r="111" spans="1:6" x14ac:dyDescent="0.2">
      <c r="A111" s="12" t="str">
        <f>+IF(ISNUMBER(E111),MAX(A$11:A110)+1,"")</f>
        <v/>
      </c>
      <c r="B111" s="15" t="s">
        <v>29</v>
      </c>
      <c r="C111" s="13" t="s">
        <v>36</v>
      </c>
      <c r="D111" s="61">
        <v>1680</v>
      </c>
      <c r="E111" s="62"/>
      <c r="F111" s="63">
        <f t="shared" ref="F111:F114" si="2">E111*D111</f>
        <v>0</v>
      </c>
    </row>
    <row r="112" spans="1:6" x14ac:dyDescent="0.2">
      <c r="A112" s="12" t="str">
        <f>+IF(ISNUMBER(E112),MAX(A$11:A111)+1,"")</f>
        <v/>
      </c>
      <c r="B112" s="15" t="s">
        <v>30</v>
      </c>
      <c r="C112" s="13" t="s">
        <v>36</v>
      </c>
      <c r="D112" s="61">
        <v>1680</v>
      </c>
      <c r="E112" s="62"/>
      <c r="F112" s="63">
        <f t="shared" si="2"/>
        <v>0</v>
      </c>
    </row>
    <row r="113" spans="1:6" x14ac:dyDescent="0.2">
      <c r="A113" s="12" t="str">
        <f>+IF(ISNUMBER(E113),MAX(A$11:A112)+1,"")</f>
        <v/>
      </c>
      <c r="B113" s="15" t="s">
        <v>31</v>
      </c>
      <c r="C113" s="13" t="s">
        <v>36</v>
      </c>
      <c r="D113" s="61">
        <v>840</v>
      </c>
      <c r="E113" s="62"/>
      <c r="F113" s="63">
        <f t="shared" si="2"/>
        <v>0</v>
      </c>
    </row>
    <row r="114" spans="1:6" x14ac:dyDescent="0.2">
      <c r="A114" s="12" t="str">
        <f>+IF(ISNUMBER(E114),MAX(A$11:A113)+1,"")</f>
        <v/>
      </c>
      <c r="B114" s="15" t="s">
        <v>32</v>
      </c>
      <c r="C114" s="13"/>
      <c r="D114" s="61">
        <v>840</v>
      </c>
      <c r="E114" s="62"/>
      <c r="F114" s="63">
        <f t="shared" si="2"/>
        <v>0</v>
      </c>
    </row>
    <row r="115" spans="1:6" x14ac:dyDescent="0.2">
      <c r="A115" s="12" t="str">
        <f>+IF(ISNUMBER(E115),MAX(A$11:A114)+1,"")</f>
        <v/>
      </c>
      <c r="B115" s="15"/>
      <c r="C115" s="13"/>
      <c r="D115" s="61"/>
      <c r="E115" s="62"/>
      <c r="F115" s="63"/>
    </row>
    <row r="116" spans="1:6" x14ac:dyDescent="0.2">
      <c r="A116" s="12" t="str">
        <f>+IF(ISNUMBER(E116),MAX(A$11:A115)+1,"")</f>
        <v/>
      </c>
      <c r="B116" s="15" t="s">
        <v>33</v>
      </c>
      <c r="C116" s="13" t="s">
        <v>36</v>
      </c>
      <c r="D116" s="61">
        <v>183</v>
      </c>
      <c r="E116" s="62"/>
      <c r="F116" s="63">
        <f>E116*D116</f>
        <v>0</v>
      </c>
    </row>
    <row r="117" spans="1:6" x14ac:dyDescent="0.2">
      <c r="A117" s="12" t="str">
        <f>+IF(ISNUMBER(E117),MAX(A$11:A116)+1,"")</f>
        <v/>
      </c>
      <c r="B117" s="15" t="s">
        <v>34</v>
      </c>
      <c r="C117" s="13" t="s">
        <v>36</v>
      </c>
      <c r="D117" s="61">
        <v>366</v>
      </c>
      <c r="E117" s="62"/>
      <c r="F117" s="63">
        <f t="shared" ref="F117:F119" si="3">E117*D117</f>
        <v>0</v>
      </c>
    </row>
    <row r="118" spans="1:6" x14ac:dyDescent="0.2">
      <c r="A118" s="12" t="str">
        <f>+IF(ISNUMBER(E118),MAX(A$11:A117)+1,"")</f>
        <v/>
      </c>
      <c r="B118" s="15" t="s">
        <v>35</v>
      </c>
      <c r="C118" s="13" t="s">
        <v>36</v>
      </c>
      <c r="D118" s="61">
        <v>183</v>
      </c>
      <c r="E118" s="62"/>
      <c r="F118" s="63">
        <f t="shared" si="3"/>
        <v>0</v>
      </c>
    </row>
    <row r="119" spans="1:6" x14ac:dyDescent="0.2">
      <c r="A119" s="12" t="str">
        <f>+IF(ISNUMBER(E119),MAX(A$11:A118)+1,"")</f>
        <v/>
      </c>
      <c r="B119" s="15" t="s">
        <v>31</v>
      </c>
      <c r="C119" s="13" t="s">
        <v>36</v>
      </c>
      <c r="D119" s="61">
        <v>183</v>
      </c>
      <c r="E119" s="62"/>
      <c r="F119" s="63">
        <f t="shared" si="3"/>
        <v>0</v>
      </c>
    </row>
    <row r="120" spans="1:6" x14ac:dyDescent="0.2">
      <c r="A120" s="12" t="str">
        <f>+IF(ISNUMBER(E120),MAX(A$11:A119)+1,"")</f>
        <v/>
      </c>
      <c r="B120" s="15"/>
      <c r="C120" s="13"/>
      <c r="D120" s="61"/>
      <c r="E120" s="62"/>
      <c r="F120" s="63"/>
    </row>
    <row r="121" spans="1:6" x14ac:dyDescent="0.2">
      <c r="A121" s="12" t="str">
        <f>+IF(ISNUMBER(E121),MAX(A$11:A120)+1,"")</f>
        <v/>
      </c>
      <c r="B121" s="44" t="s">
        <v>17</v>
      </c>
      <c r="C121" s="13"/>
      <c r="D121" s="61"/>
      <c r="E121" s="62"/>
      <c r="F121" s="63"/>
    </row>
    <row r="122" spans="1:6" x14ac:dyDescent="0.2">
      <c r="A122" s="12" t="str">
        <f>+IF(ISNUMBER(E122),MAX(A$11:A121)+1,"")</f>
        <v/>
      </c>
      <c r="B122" s="15" t="s">
        <v>89</v>
      </c>
      <c r="C122" s="13" t="s">
        <v>36</v>
      </c>
      <c r="D122" s="81">
        <f>817+491</f>
        <v>1308</v>
      </c>
      <c r="E122" s="62"/>
      <c r="F122" s="63">
        <f>E122*D122</f>
        <v>0</v>
      </c>
    </row>
    <row r="123" spans="1:6" x14ac:dyDescent="0.2">
      <c r="A123" s="12" t="str">
        <f>+IF(ISNUMBER(E123),MAX(A$11:A122)+1,"")</f>
        <v/>
      </c>
      <c r="B123" s="15"/>
      <c r="C123" s="13"/>
      <c r="D123" s="81"/>
      <c r="E123" s="62"/>
      <c r="F123" s="63"/>
    </row>
    <row r="124" spans="1:6" x14ac:dyDescent="0.2">
      <c r="A124" s="12" t="str">
        <f>+IF(ISNUMBER(E124),MAX(A$11:A123)+1,"")</f>
        <v/>
      </c>
      <c r="B124" s="15" t="s">
        <v>28</v>
      </c>
      <c r="C124" s="13" t="s">
        <v>36</v>
      </c>
      <c r="D124" s="81">
        <v>464</v>
      </c>
      <c r="E124" s="62"/>
      <c r="F124" s="63">
        <f t="shared" ref="F124:F133" si="4">E124*D124</f>
        <v>0</v>
      </c>
    </row>
    <row r="125" spans="1:6" x14ac:dyDescent="0.2">
      <c r="A125" s="12" t="str">
        <f>+IF(ISNUMBER(E125),MAX(A$11:A124)+1,"")</f>
        <v/>
      </c>
      <c r="B125" s="15" t="s">
        <v>29</v>
      </c>
      <c r="C125" s="13" t="s">
        <v>36</v>
      </c>
      <c r="D125" s="81">
        <v>1856</v>
      </c>
      <c r="E125" s="62"/>
      <c r="F125" s="63">
        <f t="shared" si="4"/>
        <v>0</v>
      </c>
    </row>
    <row r="126" spans="1:6" x14ac:dyDescent="0.2">
      <c r="A126" s="12" t="str">
        <f>+IF(ISNUMBER(E126),MAX(A$11:A125)+1,"")</f>
        <v/>
      </c>
      <c r="B126" s="15" t="s">
        <v>30</v>
      </c>
      <c r="C126" s="13" t="s">
        <v>36</v>
      </c>
      <c r="D126" s="81">
        <v>1856</v>
      </c>
      <c r="E126" s="62"/>
      <c r="F126" s="63">
        <f t="shared" si="4"/>
        <v>0</v>
      </c>
    </row>
    <row r="127" spans="1:6" x14ac:dyDescent="0.2">
      <c r="A127" s="12" t="str">
        <f>+IF(ISNUMBER(E127),MAX(A$11:A126)+1,"")</f>
        <v/>
      </c>
      <c r="B127" s="15" t="s">
        <v>31</v>
      </c>
      <c r="C127" s="13" t="s">
        <v>36</v>
      </c>
      <c r="D127" s="81">
        <v>928</v>
      </c>
      <c r="E127" s="62"/>
      <c r="F127" s="63">
        <f t="shared" si="4"/>
        <v>0</v>
      </c>
    </row>
    <row r="128" spans="1:6" x14ac:dyDescent="0.2">
      <c r="A128" s="12" t="str">
        <f>+IF(ISNUMBER(E128),MAX(A$11:A127)+1,"")</f>
        <v/>
      </c>
      <c r="B128" s="15" t="s">
        <v>32</v>
      </c>
      <c r="C128" s="13" t="s">
        <v>36</v>
      </c>
      <c r="D128" s="81">
        <v>928</v>
      </c>
      <c r="E128" s="62"/>
      <c r="F128" s="63">
        <f t="shared" si="4"/>
        <v>0</v>
      </c>
    </row>
    <row r="129" spans="1:6" x14ac:dyDescent="0.2">
      <c r="A129" s="12" t="str">
        <f>+IF(ISNUMBER(E129),MAX(A$11:A128)+1,"")</f>
        <v/>
      </c>
      <c r="B129" s="15"/>
      <c r="C129" s="13"/>
      <c r="D129" s="61"/>
      <c r="E129" s="62"/>
      <c r="F129" s="63"/>
    </row>
    <row r="130" spans="1:6" x14ac:dyDescent="0.2">
      <c r="A130" s="12" t="str">
        <f>+IF(ISNUMBER(E130),MAX(A$11:A129)+1,"")</f>
        <v/>
      </c>
      <c r="B130" s="15" t="s">
        <v>33</v>
      </c>
      <c r="C130" s="13" t="s">
        <v>36</v>
      </c>
      <c r="D130" s="61">
        <v>398</v>
      </c>
      <c r="E130" s="62"/>
      <c r="F130" s="63">
        <f t="shared" si="4"/>
        <v>0</v>
      </c>
    </row>
    <row r="131" spans="1:6" x14ac:dyDescent="0.2">
      <c r="A131" s="12" t="str">
        <f>+IF(ISNUMBER(E131),MAX(A$11:A130)+1,"")</f>
        <v/>
      </c>
      <c r="B131" s="15" t="s">
        <v>34</v>
      </c>
      <c r="C131" s="13" t="s">
        <v>36</v>
      </c>
      <c r="D131" s="61">
        <v>796</v>
      </c>
      <c r="E131" s="62"/>
      <c r="F131" s="63">
        <f t="shared" si="4"/>
        <v>0</v>
      </c>
    </row>
    <row r="132" spans="1:6" x14ac:dyDescent="0.2">
      <c r="A132" s="12" t="str">
        <f>+IF(ISNUMBER(E132),MAX(A$11:A131)+1,"")</f>
        <v/>
      </c>
      <c r="B132" s="15" t="s">
        <v>35</v>
      </c>
      <c r="C132" s="13" t="s">
        <v>36</v>
      </c>
      <c r="D132" s="61">
        <v>398</v>
      </c>
      <c r="E132" s="62"/>
      <c r="F132" s="63">
        <f t="shared" si="4"/>
        <v>0</v>
      </c>
    </row>
    <row r="133" spans="1:6" x14ac:dyDescent="0.2">
      <c r="A133" s="12" t="str">
        <f>+IF(ISNUMBER(E133),MAX(A$11:A132)+1,"")</f>
        <v/>
      </c>
      <c r="B133" s="15" t="s">
        <v>31</v>
      </c>
      <c r="C133" s="13" t="s">
        <v>36</v>
      </c>
      <c r="D133" s="61">
        <v>398</v>
      </c>
      <c r="E133" s="62"/>
      <c r="F133" s="63">
        <f t="shared" si="4"/>
        <v>0</v>
      </c>
    </row>
    <row r="134" spans="1:6" x14ac:dyDescent="0.2">
      <c r="A134" s="12" t="str">
        <f>+IF(ISNUMBER(E134),MAX(A$11:A133)+1,"")</f>
        <v/>
      </c>
      <c r="B134" s="15"/>
      <c r="C134" s="13"/>
      <c r="D134" s="61"/>
      <c r="E134" s="62"/>
      <c r="F134" s="63"/>
    </row>
    <row r="135" spans="1:6" s="11" customFormat="1" ht="15" customHeight="1" x14ac:dyDescent="0.2">
      <c r="A135" s="12" t="str">
        <f>+IF(ISNUMBER(E135),MAX(A$11:A134)+1,"")</f>
        <v/>
      </c>
      <c r="B135" s="46" t="s">
        <v>37</v>
      </c>
      <c r="C135" s="10"/>
      <c r="D135" s="59"/>
      <c r="E135" s="59"/>
      <c r="F135" s="63"/>
    </row>
    <row r="136" spans="1:6" ht="28.5" x14ac:dyDescent="0.2">
      <c r="A136" s="12" t="str">
        <f>+IF(ISNUMBER(E136),MAX(A$11:A135)+1,"")</f>
        <v/>
      </c>
      <c r="B136" s="44" t="s">
        <v>38</v>
      </c>
      <c r="C136" s="13" t="s">
        <v>9</v>
      </c>
      <c r="D136" s="61">
        <v>3</v>
      </c>
      <c r="E136" s="62"/>
      <c r="F136" s="63"/>
    </row>
    <row r="137" spans="1:6" x14ac:dyDescent="0.2">
      <c r="A137" s="12" t="str">
        <f>+IF(ISNUMBER(E137),MAX(A$11:A136)+1,"")</f>
        <v/>
      </c>
      <c r="B137" s="45" t="s">
        <v>39</v>
      </c>
      <c r="C137" s="13" t="s">
        <v>78</v>
      </c>
      <c r="D137" s="61">
        <v>27</v>
      </c>
      <c r="E137" s="62"/>
      <c r="F137" s="63">
        <f>E137*D137</f>
        <v>0</v>
      </c>
    </row>
    <row r="138" spans="1:6" x14ac:dyDescent="0.2">
      <c r="A138" s="12" t="str">
        <f>+IF(ISNUMBER(E138),MAX(A$11:A137)+1,"")</f>
        <v/>
      </c>
      <c r="B138" s="45" t="s">
        <v>40</v>
      </c>
      <c r="C138" s="13" t="s">
        <v>79</v>
      </c>
      <c r="D138" s="61">
        <v>168</v>
      </c>
      <c r="E138" s="62"/>
      <c r="F138" s="63">
        <f>E138*D138</f>
        <v>0</v>
      </c>
    </row>
    <row r="139" spans="1:6" x14ac:dyDescent="0.2">
      <c r="A139" s="12" t="str">
        <f>+IF(ISNUMBER(E139),MAX(A$11:A138)+1,"")</f>
        <v/>
      </c>
      <c r="B139" s="45" t="s">
        <v>41</v>
      </c>
      <c r="C139" s="13" t="s">
        <v>80</v>
      </c>
      <c r="D139" s="61">
        <v>36</v>
      </c>
      <c r="E139" s="62"/>
      <c r="F139" s="63">
        <f>E139*D139</f>
        <v>0</v>
      </c>
    </row>
    <row r="140" spans="1:6" x14ac:dyDescent="0.2">
      <c r="A140" s="12" t="str">
        <f>+IF(ISNUMBER(E140),MAX(A$11:A139)+1,"")</f>
        <v/>
      </c>
      <c r="B140" s="15"/>
      <c r="C140" s="13"/>
      <c r="D140" s="61"/>
      <c r="E140" s="62"/>
      <c r="F140" s="63"/>
    </row>
    <row r="141" spans="1:6" ht="28.5" x14ac:dyDescent="0.2">
      <c r="A141" s="12" t="str">
        <f>+IF(ISNUMBER(E141),MAX(A$11:A140)+1,"")</f>
        <v/>
      </c>
      <c r="B141" s="44" t="s">
        <v>42</v>
      </c>
      <c r="C141" s="13" t="s">
        <v>9</v>
      </c>
      <c r="D141" s="61">
        <v>2</v>
      </c>
      <c r="E141" s="62"/>
      <c r="F141" s="63"/>
    </row>
    <row r="142" spans="1:6" x14ac:dyDescent="0.2">
      <c r="A142" s="12" t="str">
        <f>+IF(ISNUMBER(E142),MAX(A$11:A141)+1,"")</f>
        <v/>
      </c>
      <c r="B142" s="45" t="s">
        <v>39</v>
      </c>
      <c r="C142" s="13" t="s">
        <v>78</v>
      </c>
      <c r="D142" s="61">
        <v>24</v>
      </c>
      <c r="E142" s="62"/>
      <c r="F142" s="63">
        <f>E142*D142</f>
        <v>0</v>
      </c>
    </row>
    <row r="143" spans="1:6" x14ac:dyDescent="0.2">
      <c r="A143" s="12" t="str">
        <f>+IF(ISNUMBER(E143),MAX(A$11:A142)+1,"")</f>
        <v/>
      </c>
      <c r="B143" s="45" t="s">
        <v>40</v>
      </c>
      <c r="C143" s="13" t="s">
        <v>79</v>
      </c>
      <c r="D143" s="61">
        <v>149</v>
      </c>
      <c r="E143" s="62"/>
      <c r="F143" s="63">
        <f>E143*D143</f>
        <v>0</v>
      </c>
    </row>
    <row r="144" spans="1:6" x14ac:dyDescent="0.2">
      <c r="A144" s="12" t="str">
        <f>+IF(ISNUMBER(E144),MAX(A$11:A143)+1,"")</f>
        <v/>
      </c>
      <c r="B144" s="45" t="s">
        <v>41</v>
      </c>
      <c r="C144" s="13" t="s">
        <v>80</v>
      </c>
      <c r="D144" s="61">
        <v>32</v>
      </c>
      <c r="E144" s="62"/>
      <c r="F144" s="63">
        <f>E144*D144</f>
        <v>0</v>
      </c>
    </row>
    <row r="145" spans="1:6" x14ac:dyDescent="0.2">
      <c r="A145" s="12" t="str">
        <f>+IF(ISNUMBER(E145),MAX(A$11:A144)+1,"")</f>
        <v/>
      </c>
      <c r="B145" s="15"/>
      <c r="C145" s="13"/>
      <c r="D145" s="61"/>
      <c r="E145" s="62"/>
      <c r="F145" s="63"/>
    </row>
    <row r="146" spans="1:6" ht="28.5" x14ac:dyDescent="0.2">
      <c r="A146" s="12" t="str">
        <f>+IF(ISNUMBER(E146),MAX(A$11:A145)+1,"")</f>
        <v/>
      </c>
      <c r="B146" s="44" t="s">
        <v>43</v>
      </c>
      <c r="C146" s="13" t="s">
        <v>9</v>
      </c>
      <c r="D146" s="61">
        <v>1</v>
      </c>
      <c r="E146" s="62"/>
      <c r="F146" s="63"/>
    </row>
    <row r="147" spans="1:6" x14ac:dyDescent="0.2">
      <c r="A147" s="12" t="str">
        <f>+IF(ISNUMBER(E147),MAX(A$11:A146)+1,"")</f>
        <v/>
      </c>
      <c r="B147" s="45" t="s">
        <v>39</v>
      </c>
      <c r="C147" s="13" t="s">
        <v>78</v>
      </c>
      <c r="D147" s="61">
        <v>14</v>
      </c>
      <c r="E147" s="62"/>
      <c r="F147" s="63">
        <f>E147*D147</f>
        <v>0</v>
      </c>
    </row>
    <row r="148" spans="1:6" x14ac:dyDescent="0.2">
      <c r="A148" s="12" t="str">
        <f>+IF(ISNUMBER(E148),MAX(A$11:A147)+1,"")</f>
        <v/>
      </c>
      <c r="B148" s="45" t="s">
        <v>40</v>
      </c>
      <c r="C148" s="13" t="s">
        <v>79</v>
      </c>
      <c r="D148" s="61">
        <v>87</v>
      </c>
      <c r="E148" s="62"/>
      <c r="F148" s="63">
        <f>E148*D148</f>
        <v>0</v>
      </c>
    </row>
    <row r="149" spans="1:6" x14ac:dyDescent="0.2">
      <c r="A149" s="12" t="str">
        <f>+IF(ISNUMBER(E149),MAX(A$11:A148)+1,"")</f>
        <v/>
      </c>
      <c r="B149" s="45" t="s">
        <v>41</v>
      </c>
      <c r="C149" s="13" t="s">
        <v>80</v>
      </c>
      <c r="D149" s="61">
        <v>14</v>
      </c>
      <c r="E149" s="62"/>
      <c r="F149" s="63">
        <f>E149*D149</f>
        <v>0</v>
      </c>
    </row>
    <row r="150" spans="1:6" x14ac:dyDescent="0.2">
      <c r="A150" s="12" t="str">
        <f>+IF(ISNUMBER(E150),MAX(A$11:A149)+1,"")</f>
        <v/>
      </c>
      <c r="B150" s="15"/>
      <c r="C150" s="13"/>
      <c r="D150" s="61"/>
      <c r="E150" s="62"/>
      <c r="F150" s="63"/>
    </row>
    <row r="151" spans="1:6" ht="28.5" x14ac:dyDescent="0.2">
      <c r="A151" s="12" t="str">
        <f>+IF(ISNUMBER(E151),MAX(A$11:A150)+1,"")</f>
        <v/>
      </c>
      <c r="B151" s="44" t="s">
        <v>44</v>
      </c>
      <c r="C151" s="13" t="s">
        <v>9</v>
      </c>
      <c r="D151" s="61">
        <v>3</v>
      </c>
      <c r="E151" s="62"/>
      <c r="F151" s="63"/>
    </row>
    <row r="152" spans="1:6" x14ac:dyDescent="0.2">
      <c r="A152" s="12" t="str">
        <f>+IF(ISNUMBER(E152),MAX(A$11:A151)+1,"")</f>
        <v/>
      </c>
      <c r="B152" s="45" t="s">
        <v>39</v>
      </c>
      <c r="C152" s="13" t="s">
        <v>78</v>
      </c>
      <c r="D152" s="61">
        <v>86</v>
      </c>
      <c r="E152" s="62"/>
      <c r="F152" s="63">
        <f>E152*D152</f>
        <v>0</v>
      </c>
    </row>
    <row r="153" spans="1:6" x14ac:dyDescent="0.2">
      <c r="A153" s="12" t="str">
        <f>+IF(ISNUMBER(E153),MAX(A$11:A152)+1,"")</f>
        <v/>
      </c>
      <c r="B153" s="45" t="s">
        <v>40</v>
      </c>
      <c r="C153" s="13" t="s">
        <v>79</v>
      </c>
      <c r="D153" s="61">
        <v>534</v>
      </c>
      <c r="E153" s="62"/>
      <c r="F153" s="63">
        <f>E153*D153</f>
        <v>0</v>
      </c>
    </row>
    <row r="154" spans="1:6" x14ac:dyDescent="0.2">
      <c r="A154" s="12" t="str">
        <f>+IF(ISNUMBER(E154),MAX(A$11:A153)+1,"")</f>
        <v/>
      </c>
      <c r="B154" s="45" t="s">
        <v>41</v>
      </c>
      <c r="C154" s="13" t="s">
        <v>80</v>
      </c>
      <c r="D154" s="61">
        <v>105</v>
      </c>
      <c r="E154" s="62"/>
      <c r="F154" s="63">
        <f>E154*D154</f>
        <v>0</v>
      </c>
    </row>
    <row r="155" spans="1:6" x14ac:dyDescent="0.2">
      <c r="A155" s="12" t="str">
        <f>+IF(ISNUMBER(E155),MAX(A$11:A154)+1,"")</f>
        <v/>
      </c>
      <c r="B155" s="15"/>
      <c r="C155" s="13"/>
      <c r="D155" s="61"/>
      <c r="E155" s="62"/>
      <c r="F155" s="63"/>
    </row>
    <row r="156" spans="1:6" ht="28.5" x14ac:dyDescent="0.2">
      <c r="A156" s="12" t="str">
        <f>+IF(ISNUMBER(E156),MAX(A$11:A155)+1,"")</f>
        <v/>
      </c>
      <c r="B156" s="44" t="s">
        <v>45</v>
      </c>
      <c r="C156" s="13" t="s">
        <v>9</v>
      </c>
      <c r="D156" s="61">
        <v>23</v>
      </c>
      <c r="E156" s="62"/>
      <c r="F156" s="63"/>
    </row>
    <row r="157" spans="1:6" x14ac:dyDescent="0.2">
      <c r="A157" s="12" t="str">
        <f>+IF(ISNUMBER(E157),MAX(A$11:A156)+1,"")</f>
        <v/>
      </c>
      <c r="B157" s="45" t="s">
        <v>39</v>
      </c>
      <c r="C157" s="13" t="s">
        <v>78</v>
      </c>
      <c r="D157" s="61">
        <v>368</v>
      </c>
      <c r="E157" s="62"/>
      <c r="F157" s="63">
        <f>E157*D157</f>
        <v>0</v>
      </c>
    </row>
    <row r="158" spans="1:6" x14ac:dyDescent="0.2">
      <c r="A158" s="12" t="str">
        <f>+IF(ISNUMBER(E158),MAX(A$11:A157)+1,"")</f>
        <v/>
      </c>
      <c r="B158" s="45" t="s">
        <v>40</v>
      </c>
      <c r="C158" s="13" t="s">
        <v>79</v>
      </c>
      <c r="D158" s="61">
        <v>2282</v>
      </c>
      <c r="E158" s="62"/>
      <c r="F158" s="63">
        <f>E158*D158</f>
        <v>0</v>
      </c>
    </row>
    <row r="159" spans="1:6" x14ac:dyDescent="0.2">
      <c r="A159" s="12" t="str">
        <f>+IF(ISNUMBER(E159),MAX(A$11:A158)+1,"")</f>
        <v/>
      </c>
      <c r="B159" s="45" t="s">
        <v>41</v>
      </c>
      <c r="C159" s="13" t="s">
        <v>80</v>
      </c>
      <c r="D159" s="61">
        <v>368</v>
      </c>
      <c r="E159" s="62"/>
      <c r="F159" s="63">
        <f>E159*D159</f>
        <v>0</v>
      </c>
    </row>
    <row r="160" spans="1:6" x14ac:dyDescent="0.2">
      <c r="A160" s="12" t="str">
        <f>+IF(ISNUMBER(E160),MAX(A$11:A159)+1,"")</f>
        <v/>
      </c>
      <c r="B160" s="15"/>
      <c r="C160" s="13"/>
      <c r="D160" s="61"/>
      <c r="E160" s="62"/>
      <c r="F160" s="63"/>
    </row>
    <row r="161" spans="1:6" ht="28.5" x14ac:dyDescent="0.2">
      <c r="A161" s="12" t="str">
        <f>+IF(ISNUMBER(E161),MAX(A$11:A160)+1,"")</f>
        <v/>
      </c>
      <c r="B161" s="44" t="s">
        <v>46</v>
      </c>
      <c r="C161" s="13" t="s">
        <v>9</v>
      </c>
      <c r="D161" s="61">
        <v>4</v>
      </c>
      <c r="E161" s="62"/>
      <c r="F161" s="63"/>
    </row>
    <row r="162" spans="1:6" x14ac:dyDescent="0.2">
      <c r="A162" s="12" t="str">
        <f>+IF(ISNUMBER(E162),MAX(A$11:A161)+1,"")</f>
        <v/>
      </c>
      <c r="B162" s="45" t="s">
        <v>39</v>
      </c>
      <c r="C162" s="13" t="s">
        <v>78</v>
      </c>
      <c r="D162" s="61">
        <v>107</v>
      </c>
      <c r="E162" s="62"/>
      <c r="F162" s="63">
        <f>E162*D162</f>
        <v>0</v>
      </c>
    </row>
    <row r="163" spans="1:6" x14ac:dyDescent="0.2">
      <c r="A163" s="12" t="str">
        <f>+IF(ISNUMBER(E163),MAX(A$11:A162)+1,"")</f>
        <v/>
      </c>
      <c r="B163" s="45" t="s">
        <v>40</v>
      </c>
      <c r="C163" s="13" t="s">
        <v>79</v>
      </c>
      <c r="D163" s="61">
        <v>664</v>
      </c>
      <c r="E163" s="62"/>
      <c r="F163" s="63">
        <f>E163*D163</f>
        <v>0</v>
      </c>
    </row>
    <row r="164" spans="1:6" x14ac:dyDescent="0.2">
      <c r="A164" s="12" t="str">
        <f>+IF(ISNUMBER(E164),MAX(A$11:A163)+1,"")</f>
        <v/>
      </c>
      <c r="B164" s="45" t="s">
        <v>41</v>
      </c>
      <c r="C164" s="13" t="s">
        <v>80</v>
      </c>
      <c r="D164" s="61">
        <v>107</v>
      </c>
      <c r="E164" s="62"/>
      <c r="F164" s="63">
        <f>E164*D164</f>
        <v>0</v>
      </c>
    </row>
    <row r="165" spans="1:6" x14ac:dyDescent="0.2">
      <c r="A165" s="12" t="str">
        <f>+IF(ISNUMBER(E165),MAX(A$11:A164)+1,"")</f>
        <v/>
      </c>
      <c r="B165" s="15"/>
      <c r="C165" s="13"/>
      <c r="D165" s="61"/>
      <c r="E165" s="62"/>
      <c r="F165" s="63"/>
    </row>
    <row r="166" spans="1:6" ht="28.5" x14ac:dyDescent="0.2">
      <c r="A166" s="12" t="str">
        <f>+IF(ISNUMBER(E166),MAX(A$11:A165)+1,"")</f>
        <v/>
      </c>
      <c r="B166" s="44" t="s">
        <v>47</v>
      </c>
      <c r="C166" s="13" t="s">
        <v>9</v>
      </c>
      <c r="D166" s="61">
        <v>2</v>
      </c>
      <c r="E166" s="62"/>
      <c r="F166" s="63"/>
    </row>
    <row r="167" spans="1:6" x14ac:dyDescent="0.2">
      <c r="A167" s="12" t="str">
        <f>+IF(ISNUMBER(E167),MAX(A$11:A166)+1,"")</f>
        <v/>
      </c>
      <c r="B167" s="45" t="s">
        <v>39</v>
      </c>
      <c r="C167" s="13" t="s">
        <v>78</v>
      </c>
      <c r="D167" s="61">
        <v>120</v>
      </c>
      <c r="E167" s="62"/>
      <c r="F167" s="63">
        <f>E167*D167</f>
        <v>0</v>
      </c>
    </row>
    <row r="168" spans="1:6" x14ac:dyDescent="0.2">
      <c r="A168" s="12" t="str">
        <f>+IF(ISNUMBER(E168),MAX(A$11:A167)+1,"")</f>
        <v/>
      </c>
      <c r="B168" s="45" t="s">
        <v>40</v>
      </c>
      <c r="C168" s="13" t="s">
        <v>79</v>
      </c>
      <c r="D168" s="61">
        <v>744</v>
      </c>
      <c r="E168" s="62"/>
      <c r="F168" s="63">
        <f>E168*D168</f>
        <v>0</v>
      </c>
    </row>
    <row r="169" spans="1:6" x14ac:dyDescent="0.2">
      <c r="A169" s="12" t="str">
        <f>+IF(ISNUMBER(E169),MAX(A$11:A168)+1,"")</f>
        <v/>
      </c>
      <c r="B169" s="45" t="s">
        <v>41</v>
      </c>
      <c r="C169" s="13" t="s">
        <v>80</v>
      </c>
      <c r="D169" s="61">
        <v>90</v>
      </c>
      <c r="E169" s="62"/>
      <c r="F169" s="63">
        <f>E169*D169</f>
        <v>0</v>
      </c>
    </row>
    <row r="170" spans="1:6" x14ac:dyDescent="0.2">
      <c r="A170" s="12" t="str">
        <f>+IF(ISNUMBER(E170),MAX(A$11:A169)+1,"")</f>
        <v/>
      </c>
      <c r="B170" s="15"/>
      <c r="C170" s="13"/>
      <c r="D170" s="61"/>
      <c r="E170" s="62"/>
      <c r="F170" s="63"/>
    </row>
    <row r="171" spans="1:6" ht="28.5" x14ac:dyDescent="0.2">
      <c r="A171" s="12" t="str">
        <f>+IF(ISNUMBER(E171),MAX(A$11:A170)+1,"")</f>
        <v/>
      </c>
      <c r="B171" s="44" t="s">
        <v>48</v>
      </c>
      <c r="C171" s="13" t="s">
        <v>9</v>
      </c>
      <c r="D171" s="61">
        <v>30</v>
      </c>
      <c r="E171" s="62"/>
      <c r="F171" s="63"/>
    </row>
    <row r="172" spans="1:6" x14ac:dyDescent="0.2">
      <c r="A172" s="12" t="str">
        <f>+IF(ISNUMBER(E172),MAX(A$11:A171)+1,"")</f>
        <v/>
      </c>
      <c r="B172" s="45" t="s">
        <v>39</v>
      </c>
      <c r="C172" s="13" t="s">
        <v>78</v>
      </c>
      <c r="D172" s="61">
        <v>875</v>
      </c>
      <c r="E172" s="62"/>
      <c r="F172" s="63">
        <f>E172*D172</f>
        <v>0</v>
      </c>
    </row>
    <row r="173" spans="1:6" x14ac:dyDescent="0.2">
      <c r="A173" s="12" t="str">
        <f>+IF(ISNUMBER(E173),MAX(A$11:A172)+1,"")</f>
        <v/>
      </c>
      <c r="B173" s="45" t="s">
        <v>40</v>
      </c>
      <c r="C173" s="13" t="s">
        <v>79</v>
      </c>
      <c r="D173" s="61">
        <v>5425</v>
      </c>
      <c r="E173" s="62"/>
      <c r="F173" s="63">
        <f>E173*D173</f>
        <v>0</v>
      </c>
    </row>
    <row r="174" spans="1:6" x14ac:dyDescent="0.2">
      <c r="A174" s="12" t="str">
        <f>+IF(ISNUMBER(E174),MAX(A$11:A173)+1,"")</f>
        <v/>
      </c>
      <c r="B174" s="45" t="s">
        <v>41</v>
      </c>
      <c r="C174" s="13" t="s">
        <v>80</v>
      </c>
      <c r="D174" s="61">
        <v>23</v>
      </c>
      <c r="E174" s="62"/>
      <c r="F174" s="63">
        <f>E174*D174</f>
        <v>0</v>
      </c>
    </row>
    <row r="175" spans="1:6" x14ac:dyDescent="0.2">
      <c r="A175" s="12" t="str">
        <f>+IF(ISNUMBER(E175),MAX(A$11:A174)+1,"")</f>
        <v/>
      </c>
      <c r="B175" s="15"/>
      <c r="C175" s="13"/>
      <c r="D175" s="61"/>
      <c r="E175" s="62"/>
      <c r="F175" s="63"/>
    </row>
    <row r="176" spans="1:6" ht="28.5" x14ac:dyDescent="0.2">
      <c r="A176" s="12" t="str">
        <f>+IF(ISNUMBER(E176),MAX(A$11:A175)+1,"")</f>
        <v/>
      </c>
      <c r="B176" s="44" t="s">
        <v>49</v>
      </c>
      <c r="C176" s="13" t="s">
        <v>9</v>
      </c>
      <c r="D176" s="61">
        <v>7</v>
      </c>
      <c r="E176" s="62"/>
      <c r="F176" s="63"/>
    </row>
    <row r="177" spans="1:6" x14ac:dyDescent="0.2">
      <c r="A177" s="12" t="str">
        <f>+IF(ISNUMBER(E177),MAX(A$11:A176)+1,"")</f>
        <v/>
      </c>
      <c r="B177" s="45" t="s">
        <v>39</v>
      </c>
      <c r="C177" s="13" t="s">
        <v>78</v>
      </c>
      <c r="D177" s="61">
        <v>292</v>
      </c>
      <c r="E177" s="62"/>
      <c r="F177" s="63">
        <f>E177*D177</f>
        <v>0</v>
      </c>
    </row>
    <row r="178" spans="1:6" x14ac:dyDescent="0.2">
      <c r="A178" s="12" t="str">
        <f>+IF(ISNUMBER(E178),MAX(A$11:A177)+1,"")</f>
        <v/>
      </c>
      <c r="B178" s="45" t="s">
        <v>40</v>
      </c>
      <c r="C178" s="13" t="s">
        <v>79</v>
      </c>
      <c r="D178" s="61">
        <v>1811</v>
      </c>
      <c r="E178" s="62"/>
      <c r="F178" s="63">
        <f>E178*D178</f>
        <v>0</v>
      </c>
    </row>
    <row r="179" spans="1:6" x14ac:dyDescent="0.2">
      <c r="A179" s="12" t="str">
        <f>+IF(ISNUMBER(E179),MAX(A$11:A178)+1,"")</f>
        <v/>
      </c>
      <c r="B179" s="45" t="s">
        <v>41</v>
      </c>
      <c r="C179" s="13" t="s">
        <v>80</v>
      </c>
      <c r="D179" s="61">
        <v>233</v>
      </c>
      <c r="E179" s="62"/>
      <c r="F179" s="63">
        <f>E179*D179</f>
        <v>0</v>
      </c>
    </row>
    <row r="180" spans="1:6" x14ac:dyDescent="0.2">
      <c r="A180" s="12" t="str">
        <f>+IF(ISNUMBER(E180),MAX(A$11:A179)+1,"")</f>
        <v/>
      </c>
      <c r="B180" s="15"/>
      <c r="C180" s="13"/>
      <c r="D180" s="61"/>
      <c r="E180" s="62"/>
      <c r="F180" s="63"/>
    </row>
    <row r="181" spans="1:6" ht="28.5" x14ac:dyDescent="0.2">
      <c r="A181" s="12" t="str">
        <f>+IF(ISNUMBER(E181),MAX(A$11:A180)+1,"")</f>
        <v/>
      </c>
      <c r="B181" s="44" t="s">
        <v>50</v>
      </c>
      <c r="C181" s="13" t="s">
        <v>9</v>
      </c>
      <c r="D181" s="61">
        <v>10</v>
      </c>
      <c r="E181" s="62"/>
      <c r="F181" s="63"/>
    </row>
    <row r="182" spans="1:6" x14ac:dyDescent="0.2">
      <c r="A182" s="12" t="str">
        <f>+IF(ISNUMBER(E182),MAX(A$11:A181)+1,"")</f>
        <v/>
      </c>
      <c r="B182" s="45" t="s">
        <v>39</v>
      </c>
      <c r="C182" s="13" t="s">
        <v>78</v>
      </c>
      <c r="D182" s="61">
        <v>417</v>
      </c>
      <c r="E182" s="62"/>
      <c r="F182" s="63">
        <f>E182*D182</f>
        <v>0</v>
      </c>
    </row>
    <row r="183" spans="1:6" x14ac:dyDescent="0.2">
      <c r="A183" s="12" t="str">
        <f>+IF(ISNUMBER(E183),MAX(A$11:A182)+1,"")</f>
        <v/>
      </c>
      <c r="B183" s="45" t="s">
        <v>40</v>
      </c>
      <c r="C183" s="13" t="s">
        <v>79</v>
      </c>
      <c r="D183" s="61">
        <v>2586</v>
      </c>
      <c r="E183" s="62"/>
      <c r="F183" s="63">
        <f>E183*D183</f>
        <v>0</v>
      </c>
    </row>
    <row r="184" spans="1:6" x14ac:dyDescent="0.2">
      <c r="A184" s="12" t="str">
        <f>+IF(ISNUMBER(E184),MAX(A$11:A183)+1,"")</f>
        <v/>
      </c>
      <c r="B184" s="45" t="s">
        <v>41</v>
      </c>
      <c r="C184" s="13" t="s">
        <v>80</v>
      </c>
      <c r="D184" s="61">
        <v>333</v>
      </c>
      <c r="E184" s="62"/>
      <c r="F184" s="63">
        <f>E184*D184</f>
        <v>0</v>
      </c>
    </row>
    <row r="185" spans="1:6" x14ac:dyDescent="0.2">
      <c r="A185" s="12" t="str">
        <f>+IF(ISNUMBER(E185),MAX(A$11:A184)+1,"")</f>
        <v/>
      </c>
      <c r="B185" s="15"/>
      <c r="C185" s="13"/>
      <c r="D185" s="61"/>
      <c r="E185" s="62"/>
      <c r="F185" s="63"/>
    </row>
    <row r="186" spans="1:6" ht="28.5" x14ac:dyDescent="0.2">
      <c r="A186" s="12" t="str">
        <f>+IF(ISNUMBER(E186),MAX(A$11:A185)+1,"")</f>
        <v/>
      </c>
      <c r="B186" s="44" t="s">
        <v>51</v>
      </c>
      <c r="C186" s="13" t="s">
        <v>9</v>
      </c>
      <c r="D186" s="61">
        <v>1</v>
      </c>
      <c r="E186" s="62"/>
      <c r="F186" s="63"/>
    </row>
    <row r="187" spans="1:6" x14ac:dyDescent="0.2">
      <c r="A187" s="12" t="str">
        <f>+IF(ISNUMBER(E187),MAX(A$11:A186)+1,"")</f>
        <v/>
      </c>
      <c r="B187" s="45" t="s">
        <v>39</v>
      </c>
      <c r="C187" s="13" t="s">
        <v>78</v>
      </c>
      <c r="D187" s="61">
        <v>83</v>
      </c>
      <c r="E187" s="62"/>
      <c r="F187" s="63">
        <f>E187*D187</f>
        <v>0</v>
      </c>
    </row>
    <row r="188" spans="1:6" x14ac:dyDescent="0.2">
      <c r="A188" s="12" t="str">
        <f>+IF(ISNUMBER(E188),MAX(A$11:A187)+1,"")</f>
        <v/>
      </c>
      <c r="B188" s="45" t="s">
        <v>40</v>
      </c>
      <c r="C188" s="13" t="s">
        <v>79</v>
      </c>
      <c r="D188" s="61">
        <v>515</v>
      </c>
      <c r="E188" s="62"/>
      <c r="F188" s="63">
        <f>E188*D188</f>
        <v>0</v>
      </c>
    </row>
    <row r="189" spans="1:6" x14ac:dyDescent="0.2">
      <c r="A189" s="12" t="str">
        <f>+IF(ISNUMBER(E189),MAX(A$11:A188)+1,"")</f>
        <v/>
      </c>
      <c r="B189" s="45" t="s">
        <v>41</v>
      </c>
      <c r="C189" s="13" t="s">
        <v>80</v>
      </c>
      <c r="D189" s="61">
        <v>50</v>
      </c>
      <c r="E189" s="62"/>
      <c r="F189" s="63">
        <f>E189*D189</f>
        <v>0</v>
      </c>
    </row>
    <row r="190" spans="1:6" x14ac:dyDescent="0.2">
      <c r="A190" s="12" t="str">
        <f>+IF(ISNUMBER(E190),MAX(A$11:A189)+1,"")</f>
        <v/>
      </c>
      <c r="B190" s="15"/>
      <c r="C190" s="13"/>
      <c r="D190" s="61"/>
      <c r="E190" s="62"/>
      <c r="F190" s="63"/>
    </row>
    <row r="191" spans="1:6" ht="28.5" x14ac:dyDescent="0.2">
      <c r="A191" s="12" t="str">
        <f>+IF(ISNUMBER(E191),MAX(A$11:A190)+1,"")</f>
        <v/>
      </c>
      <c r="B191" s="44" t="s">
        <v>52</v>
      </c>
      <c r="C191" s="13" t="s">
        <v>9</v>
      </c>
      <c r="D191" s="61">
        <v>14</v>
      </c>
      <c r="E191" s="62"/>
      <c r="F191" s="63"/>
    </row>
    <row r="192" spans="1:6" x14ac:dyDescent="0.2">
      <c r="A192" s="12" t="str">
        <f>+IF(ISNUMBER(E192),MAX(A$11:A191)+1,"")</f>
        <v/>
      </c>
      <c r="B192" s="45" t="s">
        <v>39</v>
      </c>
      <c r="C192" s="13" t="s">
        <v>78</v>
      </c>
      <c r="D192" s="61">
        <v>672</v>
      </c>
      <c r="E192" s="62"/>
      <c r="F192" s="63">
        <f>E192*D192</f>
        <v>0</v>
      </c>
    </row>
    <row r="193" spans="1:6" x14ac:dyDescent="0.2">
      <c r="A193" s="12" t="str">
        <f>+IF(ISNUMBER(E193),MAX(A$11:A192)+1,"")</f>
        <v/>
      </c>
      <c r="B193" s="45" t="s">
        <v>40</v>
      </c>
      <c r="C193" s="13" t="s">
        <v>79</v>
      </c>
      <c r="D193" s="61">
        <v>4167</v>
      </c>
      <c r="E193" s="62"/>
      <c r="F193" s="63">
        <f>E193*D193</f>
        <v>0</v>
      </c>
    </row>
    <row r="194" spans="1:6" x14ac:dyDescent="0.2">
      <c r="A194" s="12" t="str">
        <f>+IF(ISNUMBER(E194),MAX(A$11:A193)+1,"")</f>
        <v/>
      </c>
      <c r="B194" s="45" t="s">
        <v>41</v>
      </c>
      <c r="C194" s="13" t="s">
        <v>80</v>
      </c>
      <c r="D194" s="61">
        <v>778</v>
      </c>
      <c r="E194" s="62"/>
      <c r="F194" s="63">
        <f>E194*D194</f>
        <v>0</v>
      </c>
    </row>
    <row r="195" spans="1:6" x14ac:dyDescent="0.2">
      <c r="A195" s="12" t="str">
        <f>+IF(ISNUMBER(E195),MAX(A$11:A194)+1,"")</f>
        <v/>
      </c>
      <c r="B195" s="15"/>
      <c r="C195" s="13"/>
      <c r="D195" s="61"/>
      <c r="E195" s="62"/>
      <c r="F195" s="63"/>
    </row>
    <row r="196" spans="1:6" ht="28.5" x14ac:dyDescent="0.2">
      <c r="A196" s="12" t="str">
        <f>+IF(ISNUMBER(E196),MAX(A$11:A195)+1,"")</f>
        <v/>
      </c>
      <c r="B196" s="44" t="s">
        <v>53</v>
      </c>
      <c r="C196" s="13" t="s">
        <v>9</v>
      </c>
      <c r="D196" s="61">
        <v>3</v>
      </c>
      <c r="E196" s="62"/>
      <c r="F196" s="63"/>
    </row>
    <row r="197" spans="1:6" x14ac:dyDescent="0.2">
      <c r="A197" s="12" t="str">
        <f>+IF(ISNUMBER(E197),MAX(A$11:A196)+1,"")</f>
        <v/>
      </c>
      <c r="B197" s="45" t="s">
        <v>39</v>
      </c>
      <c r="C197" s="13" t="s">
        <v>78</v>
      </c>
      <c r="D197" s="61">
        <v>144</v>
      </c>
      <c r="E197" s="62"/>
      <c r="F197" s="63">
        <f>E197*D197</f>
        <v>0</v>
      </c>
    </row>
    <row r="198" spans="1:6" x14ac:dyDescent="0.2">
      <c r="A198" s="12" t="str">
        <f>+IF(ISNUMBER(E198),MAX(A$11:A197)+1,"")</f>
        <v/>
      </c>
      <c r="B198" s="45" t="s">
        <v>40</v>
      </c>
      <c r="C198" s="13" t="s">
        <v>79</v>
      </c>
      <c r="D198" s="61">
        <v>893</v>
      </c>
      <c r="E198" s="62"/>
      <c r="F198" s="63">
        <f>E198*D198</f>
        <v>0</v>
      </c>
    </row>
    <row r="199" spans="1:6" x14ac:dyDescent="0.2">
      <c r="A199" s="12" t="str">
        <f>+IF(ISNUMBER(E199),MAX(A$11:A198)+1,"")</f>
        <v/>
      </c>
      <c r="B199" s="45" t="s">
        <v>41</v>
      </c>
      <c r="C199" s="13" t="s">
        <v>80</v>
      </c>
      <c r="D199" s="61">
        <v>120</v>
      </c>
      <c r="E199" s="62"/>
      <c r="F199" s="63">
        <f>E199*D199</f>
        <v>0</v>
      </c>
    </row>
    <row r="200" spans="1:6" x14ac:dyDescent="0.2">
      <c r="A200" s="12" t="str">
        <f>+IF(ISNUMBER(E200),MAX(A$11:A199)+1,"")</f>
        <v/>
      </c>
      <c r="B200" s="15"/>
      <c r="C200" s="13"/>
      <c r="D200" s="61"/>
      <c r="E200" s="62"/>
      <c r="F200" s="63"/>
    </row>
    <row r="201" spans="1:6" ht="28.5" x14ac:dyDescent="0.2">
      <c r="A201" s="12" t="str">
        <f>+IF(ISNUMBER(E201),MAX(A$11:A200)+1,"")</f>
        <v/>
      </c>
      <c r="B201" s="44" t="s">
        <v>54</v>
      </c>
      <c r="C201" s="13" t="s">
        <v>9</v>
      </c>
      <c r="D201" s="61">
        <v>7</v>
      </c>
      <c r="E201" s="62"/>
      <c r="F201" s="63"/>
    </row>
    <row r="202" spans="1:6" x14ac:dyDescent="0.2">
      <c r="A202" s="12" t="str">
        <f>+IF(ISNUMBER(E202),MAX(A$11:A201)+1,"")</f>
        <v/>
      </c>
      <c r="B202" s="45" t="s">
        <v>39</v>
      </c>
      <c r="C202" s="13" t="s">
        <v>78</v>
      </c>
      <c r="D202" s="61">
        <v>336</v>
      </c>
      <c r="E202" s="62"/>
      <c r="F202" s="63">
        <f>E202*D202</f>
        <v>0</v>
      </c>
    </row>
    <row r="203" spans="1:6" x14ac:dyDescent="0.2">
      <c r="A203" s="12" t="str">
        <f>+IF(ISNUMBER(E203),MAX(A$11:A202)+1,"")</f>
        <v/>
      </c>
      <c r="B203" s="45" t="s">
        <v>40</v>
      </c>
      <c r="C203" s="13" t="s">
        <v>79</v>
      </c>
      <c r="D203" s="61">
        <v>2084</v>
      </c>
      <c r="E203" s="62"/>
      <c r="F203" s="63">
        <f>E203*D203</f>
        <v>0</v>
      </c>
    </row>
    <row r="204" spans="1:6" x14ac:dyDescent="0.2">
      <c r="A204" s="12" t="str">
        <f>+IF(ISNUMBER(E204),MAX(A$11:A203)+1,"")</f>
        <v/>
      </c>
      <c r="B204" s="45" t="s">
        <v>41</v>
      </c>
      <c r="C204" s="13" t="s">
        <v>80</v>
      </c>
      <c r="D204" s="61">
        <v>280</v>
      </c>
      <c r="E204" s="62"/>
      <c r="F204" s="63">
        <f>E204*D204</f>
        <v>0</v>
      </c>
    </row>
    <row r="205" spans="1:6" x14ac:dyDescent="0.2">
      <c r="A205" s="12" t="str">
        <f>+IF(ISNUMBER(E205),MAX(A$11:A204)+1,"")</f>
        <v/>
      </c>
      <c r="B205" s="15"/>
      <c r="C205" s="13"/>
      <c r="D205" s="61"/>
      <c r="E205" s="62"/>
      <c r="F205" s="63"/>
    </row>
    <row r="206" spans="1:6" ht="28.5" x14ac:dyDescent="0.2">
      <c r="A206" s="12" t="str">
        <f>+IF(ISNUMBER(E206),MAX(A$11:A205)+1,"")</f>
        <v/>
      </c>
      <c r="B206" s="44" t="s">
        <v>55</v>
      </c>
      <c r="C206" s="13" t="s">
        <v>9</v>
      </c>
      <c r="D206" s="61">
        <v>17</v>
      </c>
      <c r="E206" s="62"/>
      <c r="F206" s="63"/>
    </row>
    <row r="207" spans="1:6" x14ac:dyDescent="0.2">
      <c r="A207" s="12" t="str">
        <f>+IF(ISNUMBER(E207),MAX(A$11:A206)+1,"")</f>
        <v/>
      </c>
      <c r="B207" s="45" t="s">
        <v>39</v>
      </c>
      <c r="C207" s="13" t="s">
        <v>78</v>
      </c>
      <c r="D207" s="61">
        <v>1197</v>
      </c>
      <c r="E207" s="62"/>
      <c r="F207" s="63">
        <f>E207*D207</f>
        <v>0</v>
      </c>
    </row>
    <row r="208" spans="1:6" x14ac:dyDescent="0.2">
      <c r="A208" s="12" t="str">
        <f>+IF(ISNUMBER(E208),MAX(A$11:A207)+1,"")</f>
        <v/>
      </c>
      <c r="B208" s="45" t="s">
        <v>40</v>
      </c>
      <c r="C208" s="13" t="s">
        <v>79</v>
      </c>
      <c r="D208" s="61">
        <v>7421</v>
      </c>
      <c r="E208" s="62"/>
      <c r="F208" s="63">
        <f>E208*D208</f>
        <v>0</v>
      </c>
    </row>
    <row r="209" spans="1:6" x14ac:dyDescent="0.2">
      <c r="A209" s="12" t="str">
        <f>+IF(ISNUMBER(E209),MAX(A$11:A208)+1,"")</f>
        <v/>
      </c>
      <c r="B209" s="45" t="s">
        <v>41</v>
      </c>
      <c r="C209" s="13" t="s">
        <v>80</v>
      </c>
      <c r="D209" s="61">
        <v>737</v>
      </c>
      <c r="E209" s="62"/>
      <c r="F209" s="63">
        <f>E209*D209</f>
        <v>0</v>
      </c>
    </row>
    <row r="210" spans="1:6" x14ac:dyDescent="0.2">
      <c r="A210" s="12" t="str">
        <f>+IF(ISNUMBER(E210),MAX(A$11:A209)+1,"")</f>
        <v/>
      </c>
      <c r="B210" s="15"/>
      <c r="C210" s="13"/>
      <c r="D210" s="61"/>
      <c r="E210" s="62"/>
      <c r="F210" s="63"/>
    </row>
    <row r="211" spans="1:6" ht="28.5" x14ac:dyDescent="0.2">
      <c r="A211" s="12" t="str">
        <f>+IF(ISNUMBER(E211),MAX(A$11:A210)+1,"")</f>
        <v/>
      </c>
      <c r="B211" s="44" t="s">
        <v>56</v>
      </c>
      <c r="C211" s="13" t="s">
        <v>9</v>
      </c>
      <c r="D211" s="61">
        <v>15</v>
      </c>
      <c r="E211" s="62"/>
      <c r="F211" s="63"/>
    </row>
    <row r="212" spans="1:6" x14ac:dyDescent="0.2">
      <c r="A212" s="12" t="str">
        <f>+IF(ISNUMBER(E212),MAX(A$11:A211)+1,"")</f>
        <v/>
      </c>
      <c r="B212" s="45" t="s">
        <v>39</v>
      </c>
      <c r="C212" s="13" t="s">
        <v>78</v>
      </c>
      <c r="D212" s="61">
        <v>1225</v>
      </c>
      <c r="E212" s="62"/>
      <c r="F212" s="63">
        <f>E212*D212</f>
        <v>0</v>
      </c>
    </row>
    <row r="213" spans="1:6" x14ac:dyDescent="0.2">
      <c r="A213" s="12" t="str">
        <f>+IF(ISNUMBER(E213),MAX(A$11:A212)+1,"")</f>
        <v/>
      </c>
      <c r="B213" s="45" t="s">
        <v>40</v>
      </c>
      <c r="C213" s="13" t="s">
        <v>79</v>
      </c>
      <c r="D213" s="61">
        <v>7595</v>
      </c>
      <c r="E213" s="62"/>
      <c r="F213" s="63">
        <f>E213*D213</f>
        <v>0</v>
      </c>
    </row>
    <row r="214" spans="1:6" x14ac:dyDescent="0.2">
      <c r="A214" s="12" t="str">
        <f>+IF(ISNUMBER(E214),MAX(A$11:A213)+1,"")</f>
        <v/>
      </c>
      <c r="B214" s="45" t="s">
        <v>41</v>
      </c>
      <c r="C214" s="13" t="s">
        <v>80</v>
      </c>
      <c r="D214" s="61">
        <v>700</v>
      </c>
      <c r="E214" s="62"/>
      <c r="F214" s="63">
        <f>E214*D214</f>
        <v>0</v>
      </c>
    </row>
    <row r="215" spans="1:6" x14ac:dyDescent="0.2">
      <c r="A215" s="12" t="str">
        <f>+IF(ISNUMBER(E215),MAX(A$11:A214)+1,"")</f>
        <v/>
      </c>
      <c r="B215" s="15"/>
      <c r="C215" s="13"/>
      <c r="D215" s="61"/>
      <c r="E215" s="62"/>
      <c r="F215" s="63"/>
    </row>
    <row r="216" spans="1:6" ht="28.5" x14ac:dyDescent="0.2">
      <c r="A216" s="12" t="str">
        <f>+IF(ISNUMBER(E216),MAX(A$11:A215)+1,"")</f>
        <v/>
      </c>
      <c r="B216" s="44" t="s">
        <v>57</v>
      </c>
      <c r="C216" s="13" t="s">
        <v>9</v>
      </c>
      <c r="D216" s="61">
        <v>31</v>
      </c>
      <c r="E216" s="62"/>
      <c r="F216" s="63"/>
    </row>
    <row r="217" spans="1:6" x14ac:dyDescent="0.2">
      <c r="A217" s="12" t="str">
        <f>+IF(ISNUMBER(E217),MAX(A$11:A216)+1,"")</f>
        <v/>
      </c>
      <c r="B217" s="45" t="s">
        <v>39</v>
      </c>
      <c r="C217" s="13" t="s">
        <v>78</v>
      </c>
      <c r="D217" s="61">
        <v>3307</v>
      </c>
      <c r="E217" s="62"/>
      <c r="F217" s="63">
        <f>E217*D217</f>
        <v>0</v>
      </c>
    </row>
    <row r="218" spans="1:6" x14ac:dyDescent="0.2">
      <c r="A218" s="12" t="str">
        <f>+IF(ISNUMBER(E218),MAX(A$11:A217)+1,"")</f>
        <v/>
      </c>
      <c r="B218" s="45" t="s">
        <v>40</v>
      </c>
      <c r="C218" s="13" t="s">
        <v>79</v>
      </c>
      <c r="D218" s="61">
        <v>20503</v>
      </c>
      <c r="E218" s="62"/>
      <c r="F218" s="63">
        <f>E218*D218</f>
        <v>0</v>
      </c>
    </row>
    <row r="219" spans="1:6" x14ac:dyDescent="0.2">
      <c r="A219" s="12" t="str">
        <f>+IF(ISNUMBER(E219),MAX(A$11:A218)+1,"")</f>
        <v/>
      </c>
      <c r="B219" s="45" t="s">
        <v>41</v>
      </c>
      <c r="C219" s="13" t="s">
        <v>80</v>
      </c>
      <c r="D219" s="61">
        <v>1653</v>
      </c>
      <c r="E219" s="62"/>
      <c r="F219" s="63">
        <f>E219*D219</f>
        <v>0</v>
      </c>
    </row>
    <row r="220" spans="1:6" x14ac:dyDescent="0.2">
      <c r="A220" s="12" t="str">
        <f>+IF(ISNUMBER(E220),MAX(A$11:A219)+1,"")</f>
        <v/>
      </c>
      <c r="B220" s="15"/>
      <c r="C220" s="13"/>
      <c r="D220" s="61"/>
      <c r="E220" s="62"/>
      <c r="F220" s="63"/>
    </row>
    <row r="221" spans="1:6" ht="28.5" x14ac:dyDescent="0.2">
      <c r="A221" s="12" t="str">
        <f>+IF(ISNUMBER(E221),MAX(A$11:A220)+1,"")</f>
        <v/>
      </c>
      <c r="B221" s="44" t="s">
        <v>58</v>
      </c>
      <c r="C221" s="13" t="s">
        <v>9</v>
      </c>
      <c r="D221" s="61">
        <v>2</v>
      </c>
      <c r="E221" s="62"/>
      <c r="F221" s="63"/>
    </row>
    <row r="222" spans="1:6" x14ac:dyDescent="0.2">
      <c r="A222" s="12" t="str">
        <f>+IF(ISNUMBER(E222),MAX(A$11:A221)+1,"")</f>
        <v/>
      </c>
      <c r="B222" s="45" t="s">
        <v>39</v>
      </c>
      <c r="C222" s="13" t="s">
        <v>78</v>
      </c>
      <c r="D222" s="61">
        <v>265</v>
      </c>
      <c r="E222" s="62"/>
      <c r="F222" s="63">
        <f>E222*D222</f>
        <v>0</v>
      </c>
    </row>
    <row r="223" spans="1:6" x14ac:dyDescent="0.2">
      <c r="A223" s="12" t="str">
        <f>+IF(ISNUMBER(E223),MAX(A$11:A222)+1,"")</f>
        <v/>
      </c>
      <c r="B223" s="45" t="s">
        <v>40</v>
      </c>
      <c r="C223" s="13" t="s">
        <v>79</v>
      </c>
      <c r="D223" s="61">
        <v>1643</v>
      </c>
      <c r="E223" s="62"/>
      <c r="F223" s="63">
        <f>E223*D223</f>
        <v>0</v>
      </c>
    </row>
    <row r="224" spans="1:6" x14ac:dyDescent="0.2">
      <c r="A224" s="12" t="str">
        <f>+IF(ISNUMBER(E224),MAX(A$11:A223)+1,"")</f>
        <v/>
      </c>
      <c r="B224" s="45" t="s">
        <v>41</v>
      </c>
      <c r="C224" s="13" t="s">
        <v>80</v>
      </c>
      <c r="D224" s="61">
        <v>125</v>
      </c>
      <c r="E224" s="62"/>
      <c r="F224" s="63">
        <f>E224*D224</f>
        <v>0</v>
      </c>
    </row>
    <row r="225" spans="1:6" x14ac:dyDescent="0.2">
      <c r="A225" s="12" t="str">
        <f>+IF(ISNUMBER(E225),MAX(A$11:A224)+1,"")</f>
        <v/>
      </c>
      <c r="B225" s="15"/>
      <c r="C225" s="13"/>
      <c r="D225" s="61"/>
      <c r="E225" s="62"/>
      <c r="F225" s="63"/>
    </row>
    <row r="226" spans="1:6" ht="28.5" x14ac:dyDescent="0.2">
      <c r="A226" s="12" t="str">
        <f>+IF(ISNUMBER(E226),MAX(A$11:A225)+1,"")</f>
        <v/>
      </c>
      <c r="B226" s="44" t="s">
        <v>59</v>
      </c>
      <c r="C226" s="13" t="s">
        <v>9</v>
      </c>
      <c r="D226" s="61">
        <v>4</v>
      </c>
      <c r="E226" s="62"/>
      <c r="F226" s="63"/>
    </row>
    <row r="227" spans="1:6" x14ac:dyDescent="0.2">
      <c r="A227" s="12" t="str">
        <f>+IF(ISNUMBER(E227),MAX(A$11:A226)+1,"")</f>
        <v/>
      </c>
      <c r="B227" s="45" t="s">
        <v>39</v>
      </c>
      <c r="C227" s="13" t="s">
        <v>78</v>
      </c>
      <c r="D227" s="61">
        <v>256</v>
      </c>
      <c r="E227" s="62"/>
      <c r="F227" s="63">
        <f>E227*D227</f>
        <v>0</v>
      </c>
    </row>
    <row r="228" spans="1:6" x14ac:dyDescent="0.2">
      <c r="A228" s="12" t="str">
        <f>+IF(ISNUMBER(E228),MAX(A$11:A227)+1,"")</f>
        <v/>
      </c>
      <c r="B228" s="45" t="s">
        <v>40</v>
      </c>
      <c r="C228" s="13" t="s">
        <v>79</v>
      </c>
      <c r="D228" s="61">
        <v>1587</v>
      </c>
      <c r="E228" s="62"/>
      <c r="F228" s="63">
        <f>E228*D228</f>
        <v>0</v>
      </c>
    </row>
    <row r="229" spans="1:6" x14ac:dyDescent="0.2">
      <c r="A229" s="12" t="str">
        <f>+IF(ISNUMBER(E229),MAX(A$11:A228)+1,"")</f>
        <v/>
      </c>
      <c r="B229" s="45" t="s">
        <v>41</v>
      </c>
      <c r="C229" s="13" t="s">
        <v>80</v>
      </c>
      <c r="D229" s="61">
        <v>187</v>
      </c>
      <c r="E229" s="62"/>
      <c r="F229" s="63">
        <f>E229*D229</f>
        <v>0</v>
      </c>
    </row>
    <row r="230" spans="1:6" x14ac:dyDescent="0.2">
      <c r="A230" s="12" t="str">
        <f>+IF(ISNUMBER(E230),MAX(A$11:A229)+1,"")</f>
        <v/>
      </c>
      <c r="B230" s="15"/>
      <c r="C230" s="13"/>
      <c r="D230" s="61"/>
      <c r="E230" s="62"/>
      <c r="F230" s="63"/>
    </row>
    <row r="231" spans="1:6" ht="28.5" x14ac:dyDescent="0.2">
      <c r="A231" s="12" t="str">
        <f>+IF(ISNUMBER(E231),MAX(A$11:A230)+1,"")</f>
        <v/>
      </c>
      <c r="B231" s="44" t="s">
        <v>60</v>
      </c>
      <c r="C231" s="13" t="s">
        <v>9</v>
      </c>
      <c r="D231" s="61">
        <v>2</v>
      </c>
      <c r="E231" s="62"/>
      <c r="F231" s="63"/>
    </row>
    <row r="232" spans="1:6" x14ac:dyDescent="0.2">
      <c r="A232" s="12" t="str">
        <f>+IF(ISNUMBER(E232),MAX(A$11:A231)+1,"")</f>
        <v/>
      </c>
      <c r="B232" s="45" t="s">
        <v>39</v>
      </c>
      <c r="C232" s="13" t="s">
        <v>78</v>
      </c>
      <c r="D232" s="61">
        <v>297</v>
      </c>
      <c r="E232" s="62"/>
      <c r="F232" s="63">
        <f>E232*D232</f>
        <v>0</v>
      </c>
    </row>
    <row r="233" spans="1:6" x14ac:dyDescent="0.2">
      <c r="A233" s="12" t="str">
        <f>+IF(ISNUMBER(E233),MAX(A$11:A232)+1,"")</f>
        <v/>
      </c>
      <c r="B233" s="45" t="s">
        <v>40</v>
      </c>
      <c r="C233" s="13" t="s">
        <v>79</v>
      </c>
      <c r="D233" s="61">
        <v>1841</v>
      </c>
      <c r="E233" s="62"/>
      <c r="F233" s="63">
        <f>E233*D233</f>
        <v>0</v>
      </c>
    </row>
    <row r="234" spans="1:6" x14ac:dyDescent="0.2">
      <c r="A234" s="12" t="str">
        <f>+IF(ISNUMBER(E234),MAX(A$11:A233)+1,"")</f>
        <v/>
      </c>
      <c r="B234" s="45" t="s">
        <v>41</v>
      </c>
      <c r="C234" s="13" t="s">
        <v>80</v>
      </c>
      <c r="D234" s="61">
        <v>132</v>
      </c>
      <c r="E234" s="62"/>
      <c r="F234" s="63">
        <f>E234*D234</f>
        <v>0</v>
      </c>
    </row>
    <row r="235" spans="1:6" x14ac:dyDescent="0.2">
      <c r="A235" s="12" t="str">
        <f>+IF(ISNUMBER(E235),MAX(A$11:A234)+1,"")</f>
        <v/>
      </c>
      <c r="B235" s="15"/>
      <c r="C235" s="13"/>
      <c r="D235" s="61"/>
      <c r="E235" s="62"/>
      <c r="F235" s="63"/>
    </row>
    <row r="236" spans="1:6" ht="28.5" x14ac:dyDescent="0.2">
      <c r="A236" s="12" t="str">
        <f>+IF(ISNUMBER(E236),MAX(A$11:A235)+1,"")</f>
        <v/>
      </c>
      <c r="B236" s="44" t="s">
        <v>61</v>
      </c>
      <c r="C236" s="13" t="s">
        <v>9</v>
      </c>
      <c r="D236" s="61">
        <v>1</v>
      </c>
      <c r="E236" s="62"/>
      <c r="F236" s="63"/>
    </row>
    <row r="237" spans="1:6" x14ac:dyDescent="0.2">
      <c r="A237" s="12" t="str">
        <f>+IF(ISNUMBER(E237),MAX(A$11:A236)+1,"")</f>
        <v/>
      </c>
      <c r="B237" s="45" t="s">
        <v>39</v>
      </c>
      <c r="C237" s="13" t="s">
        <v>78</v>
      </c>
      <c r="D237" s="61">
        <v>96</v>
      </c>
      <c r="E237" s="62"/>
      <c r="F237" s="63">
        <f>E237*D237</f>
        <v>0</v>
      </c>
    </row>
    <row r="238" spans="1:6" x14ac:dyDescent="0.2">
      <c r="A238" s="12" t="str">
        <f>+IF(ISNUMBER(E238),MAX(A$11:A237)+1,"")</f>
        <v/>
      </c>
      <c r="B238" s="45" t="s">
        <v>40</v>
      </c>
      <c r="C238" s="13" t="s">
        <v>79</v>
      </c>
      <c r="D238" s="61">
        <v>595</v>
      </c>
      <c r="E238" s="62"/>
      <c r="F238" s="63">
        <f>E238*D238</f>
        <v>0</v>
      </c>
    </row>
    <row r="239" spans="1:6" x14ac:dyDescent="0.2">
      <c r="A239" s="12" t="str">
        <f>+IF(ISNUMBER(E239),MAX(A$11:A238)+1,"")</f>
        <v/>
      </c>
      <c r="B239" s="45" t="s">
        <v>41</v>
      </c>
      <c r="C239" s="13" t="s">
        <v>80</v>
      </c>
      <c r="D239" s="61">
        <v>60</v>
      </c>
      <c r="E239" s="62"/>
      <c r="F239" s="63">
        <f>E239*D239</f>
        <v>0</v>
      </c>
    </row>
    <row r="240" spans="1:6" x14ac:dyDescent="0.2">
      <c r="A240" s="12" t="str">
        <f>+IF(ISNUMBER(E240),MAX(A$11:A239)+1,"")</f>
        <v/>
      </c>
      <c r="B240" s="15"/>
      <c r="C240" s="13"/>
      <c r="D240" s="61"/>
      <c r="E240" s="62"/>
      <c r="F240" s="63"/>
    </row>
    <row r="241" spans="1:6" x14ac:dyDescent="0.2">
      <c r="A241" s="12" t="str">
        <f>+IF(ISNUMBER(E241),MAX(A$11:A240)+1,"")</f>
        <v/>
      </c>
      <c r="B241" s="44" t="s">
        <v>68</v>
      </c>
      <c r="C241" s="13" t="s">
        <v>36</v>
      </c>
      <c r="D241" s="61">
        <v>299</v>
      </c>
      <c r="E241" s="62"/>
      <c r="F241" s="63"/>
    </row>
    <row r="242" spans="1:6" x14ac:dyDescent="0.2">
      <c r="A242" s="12" t="str">
        <f>+IF(ISNUMBER(E242),MAX(A$11:A241)+1,"")</f>
        <v/>
      </c>
      <c r="B242" s="45" t="s">
        <v>39</v>
      </c>
      <c r="C242" s="13" t="s">
        <v>78</v>
      </c>
      <c r="D242" s="61">
        <v>2091</v>
      </c>
      <c r="E242" s="62"/>
      <c r="F242" s="63">
        <f>E242*D242</f>
        <v>0</v>
      </c>
    </row>
    <row r="243" spans="1:6" x14ac:dyDescent="0.2">
      <c r="A243" s="12" t="str">
        <f>+IF(ISNUMBER(E243),MAX(A$11:A242)+1,"")</f>
        <v/>
      </c>
      <c r="B243" s="45" t="s">
        <v>40</v>
      </c>
      <c r="C243" s="13" t="s">
        <v>79</v>
      </c>
      <c r="D243" s="61">
        <v>12364</v>
      </c>
      <c r="E243" s="62"/>
      <c r="F243" s="63">
        <f>E243*D243</f>
        <v>0</v>
      </c>
    </row>
    <row r="244" spans="1:6" x14ac:dyDescent="0.2">
      <c r="A244" s="12" t="str">
        <f>+IF(ISNUMBER(E244),MAX(A$11:A243)+1,"")</f>
        <v/>
      </c>
      <c r="B244" s="45" t="s">
        <v>41</v>
      </c>
      <c r="C244" s="13" t="s">
        <v>80</v>
      </c>
      <c r="D244" s="61">
        <v>698</v>
      </c>
      <c r="E244" s="62"/>
      <c r="F244" s="63">
        <f>E244*D244</f>
        <v>0</v>
      </c>
    </row>
    <row r="245" spans="1:6" x14ac:dyDescent="0.2">
      <c r="A245" s="12" t="str">
        <f>+IF(ISNUMBER(E245),MAX(A$11:A244)+1,"")</f>
        <v/>
      </c>
      <c r="B245" s="15"/>
      <c r="C245" s="13"/>
      <c r="D245" s="61"/>
      <c r="E245" s="62"/>
      <c r="F245" s="63"/>
    </row>
    <row r="246" spans="1:6" x14ac:dyDescent="0.2">
      <c r="A246" s="12" t="str">
        <f>+IF(ISNUMBER(E246),MAX(A$11:A245)+1,"")</f>
        <v/>
      </c>
      <c r="B246" s="44" t="s">
        <v>69</v>
      </c>
      <c r="C246" s="13" t="s">
        <v>36</v>
      </c>
      <c r="D246" s="61">
        <v>136</v>
      </c>
      <c r="E246" s="62"/>
      <c r="F246" s="63"/>
    </row>
    <row r="247" spans="1:6" x14ac:dyDescent="0.2">
      <c r="A247" s="12" t="str">
        <f>+IF(ISNUMBER(E247),MAX(A$11:A246)+1,"")</f>
        <v/>
      </c>
      <c r="B247" s="45" t="s">
        <v>39</v>
      </c>
      <c r="C247" s="13" t="s">
        <v>78</v>
      </c>
      <c r="D247" s="61">
        <v>637</v>
      </c>
      <c r="E247" s="62"/>
      <c r="F247" s="63">
        <f>E247*D247</f>
        <v>0</v>
      </c>
    </row>
    <row r="248" spans="1:6" x14ac:dyDescent="0.2">
      <c r="A248" s="12" t="str">
        <f>+IF(ISNUMBER(E248),MAX(A$11:A247)+1,"")</f>
        <v/>
      </c>
      <c r="B248" s="45" t="s">
        <v>40</v>
      </c>
      <c r="C248" s="13" t="s">
        <v>79</v>
      </c>
      <c r="D248" s="61">
        <v>3949</v>
      </c>
      <c r="E248" s="62"/>
      <c r="F248" s="63">
        <f>E248*D248</f>
        <v>0</v>
      </c>
    </row>
    <row r="249" spans="1:6" x14ac:dyDescent="0.2">
      <c r="A249" s="12" t="str">
        <f>+IF(ISNUMBER(E249),MAX(A$11:A248)+1,"")</f>
        <v/>
      </c>
      <c r="B249" s="45" t="s">
        <v>41</v>
      </c>
      <c r="C249" s="13" t="s">
        <v>80</v>
      </c>
      <c r="D249" s="61">
        <v>272</v>
      </c>
      <c r="E249" s="62"/>
      <c r="F249" s="63">
        <f>E249*D249</f>
        <v>0</v>
      </c>
    </row>
    <row r="250" spans="1:6" x14ac:dyDescent="0.2">
      <c r="A250" s="12" t="str">
        <f>+IF(ISNUMBER(E250),MAX(A$11:A249)+1,"")</f>
        <v/>
      </c>
      <c r="B250" s="15"/>
      <c r="C250" s="13"/>
      <c r="D250" s="61"/>
      <c r="E250" s="62"/>
      <c r="F250" s="63"/>
    </row>
    <row r="251" spans="1:6" x14ac:dyDescent="0.2">
      <c r="A251" s="12" t="str">
        <f>+IF(ISNUMBER(E251),MAX(A$11:A250)+1,"")</f>
        <v/>
      </c>
      <c r="B251" s="44" t="s">
        <v>70</v>
      </c>
      <c r="C251" s="13" t="s">
        <v>36</v>
      </c>
      <c r="D251" s="61">
        <v>189</v>
      </c>
      <c r="E251" s="62"/>
      <c r="F251" s="63"/>
    </row>
    <row r="252" spans="1:6" x14ac:dyDescent="0.2">
      <c r="A252" s="12" t="str">
        <f>+IF(ISNUMBER(E252),MAX(A$11:A251)+1,"")</f>
        <v/>
      </c>
      <c r="B252" s="45" t="s">
        <v>39</v>
      </c>
      <c r="C252" s="13" t="s">
        <v>78</v>
      </c>
      <c r="D252" s="61">
        <v>789</v>
      </c>
      <c r="E252" s="62"/>
      <c r="F252" s="63">
        <f>E252*D252</f>
        <v>0</v>
      </c>
    </row>
    <row r="253" spans="1:6" x14ac:dyDescent="0.2">
      <c r="A253" s="12" t="str">
        <f>+IF(ISNUMBER(E253),MAX(A$11:A252)+1,"")</f>
        <v/>
      </c>
      <c r="B253" s="45" t="s">
        <v>40</v>
      </c>
      <c r="C253" s="13" t="s">
        <v>79</v>
      </c>
      <c r="D253" s="61">
        <v>4892</v>
      </c>
      <c r="E253" s="62"/>
      <c r="F253" s="63">
        <f>E253*D253</f>
        <v>0</v>
      </c>
    </row>
    <row r="254" spans="1:6" x14ac:dyDescent="0.2">
      <c r="A254" s="12" t="str">
        <f>+IF(ISNUMBER(E254),MAX(A$11:A253)+1,"")</f>
        <v/>
      </c>
      <c r="B254" s="45" t="s">
        <v>41</v>
      </c>
      <c r="C254" s="13" t="s">
        <v>80</v>
      </c>
      <c r="D254" s="61">
        <v>945</v>
      </c>
      <c r="E254" s="62"/>
      <c r="F254" s="63">
        <f>E254*D254</f>
        <v>0</v>
      </c>
    </row>
    <row r="255" spans="1:6" x14ac:dyDescent="0.2">
      <c r="A255" s="12" t="str">
        <f>+IF(ISNUMBER(E255),MAX(A$11:A254)+1,"")</f>
        <v/>
      </c>
      <c r="B255" s="15"/>
      <c r="C255" s="13"/>
      <c r="D255" s="61"/>
      <c r="E255" s="62"/>
      <c r="F255" s="63"/>
    </row>
    <row r="256" spans="1:6" x14ac:dyDescent="0.2">
      <c r="A256" s="12" t="str">
        <f>+IF(ISNUMBER(E256),MAX(A$11:A255)+1,"")</f>
        <v/>
      </c>
      <c r="B256" s="44" t="s">
        <v>71</v>
      </c>
      <c r="C256" s="13" t="s">
        <v>36</v>
      </c>
      <c r="D256" s="61">
        <v>1071</v>
      </c>
      <c r="E256" s="62"/>
      <c r="F256" s="63"/>
    </row>
    <row r="257" spans="1:6" x14ac:dyDescent="0.2">
      <c r="A257" s="12" t="str">
        <f>+IF(ISNUMBER(E257),MAX(A$11:A256)+1,"")</f>
        <v/>
      </c>
      <c r="B257" s="45" t="s">
        <v>39</v>
      </c>
      <c r="C257" s="13" t="s">
        <v>78</v>
      </c>
      <c r="D257" s="61">
        <v>3571</v>
      </c>
      <c r="E257" s="62"/>
      <c r="F257" s="63">
        <f>E257*D257</f>
        <v>0</v>
      </c>
    </row>
    <row r="258" spans="1:6" x14ac:dyDescent="0.2">
      <c r="A258" s="12" t="str">
        <f>+IF(ISNUMBER(E258),MAX(A$11:A257)+1,"")</f>
        <v/>
      </c>
      <c r="B258" s="45" t="s">
        <v>40</v>
      </c>
      <c r="C258" s="13" t="s">
        <v>79</v>
      </c>
      <c r="D258" s="61">
        <v>22140</v>
      </c>
      <c r="E258" s="62"/>
      <c r="F258" s="63">
        <f>E258*D258</f>
        <v>0</v>
      </c>
    </row>
    <row r="259" spans="1:6" x14ac:dyDescent="0.2">
      <c r="A259" s="12" t="str">
        <f>+IF(ISNUMBER(E259),MAX(A$11:A258)+1,"")</f>
        <v/>
      </c>
      <c r="B259" s="45" t="s">
        <v>41</v>
      </c>
      <c r="C259" s="13" t="s">
        <v>80</v>
      </c>
      <c r="D259" s="61">
        <v>4284</v>
      </c>
      <c r="E259" s="62"/>
      <c r="F259" s="63">
        <f>E259*D259</f>
        <v>0</v>
      </c>
    </row>
    <row r="260" spans="1:6" x14ac:dyDescent="0.2">
      <c r="A260" s="12" t="str">
        <f>+IF(ISNUMBER(E260),MAX(A$11:A259)+1,"")</f>
        <v/>
      </c>
      <c r="B260" s="15"/>
      <c r="C260" s="13"/>
      <c r="D260" s="61"/>
      <c r="E260" s="62"/>
      <c r="F260" s="63"/>
    </row>
    <row r="261" spans="1:6" x14ac:dyDescent="0.2">
      <c r="A261" s="12" t="str">
        <f>+IF(ISNUMBER(E261),MAX(A$11:A260)+1,"")</f>
        <v/>
      </c>
      <c r="B261" s="44" t="s">
        <v>72</v>
      </c>
      <c r="C261" s="13" t="s">
        <v>36</v>
      </c>
      <c r="D261" s="61">
        <v>31</v>
      </c>
      <c r="E261" s="62"/>
      <c r="F261" s="63"/>
    </row>
    <row r="262" spans="1:6" x14ac:dyDescent="0.2">
      <c r="A262" s="12" t="str">
        <f>+IF(ISNUMBER(E262),MAX(A$11:A261)+1,"")</f>
        <v/>
      </c>
      <c r="B262" s="45" t="s">
        <v>39</v>
      </c>
      <c r="C262" s="13" t="s">
        <v>78</v>
      </c>
      <c r="D262" s="61">
        <v>123</v>
      </c>
      <c r="E262" s="62"/>
      <c r="F262" s="63">
        <f>E262*D262</f>
        <v>0</v>
      </c>
    </row>
    <row r="263" spans="1:6" x14ac:dyDescent="0.2">
      <c r="A263" s="12" t="str">
        <f>+IF(ISNUMBER(E263),MAX(A$11:A262)+1,"")</f>
        <v/>
      </c>
      <c r="B263" s="45" t="s">
        <v>40</v>
      </c>
      <c r="C263" s="13" t="s">
        <v>79</v>
      </c>
      <c r="D263" s="61">
        <v>763</v>
      </c>
      <c r="E263" s="62"/>
      <c r="F263" s="63">
        <f>E263*D263</f>
        <v>0</v>
      </c>
    </row>
    <row r="264" spans="1:6" x14ac:dyDescent="0.2">
      <c r="A264" s="12" t="str">
        <f>+IF(ISNUMBER(E264),MAX(A$11:A263)+1,"")</f>
        <v/>
      </c>
      <c r="B264" s="45" t="s">
        <v>41</v>
      </c>
      <c r="C264" s="13" t="s">
        <v>80</v>
      </c>
      <c r="D264" s="61">
        <v>248</v>
      </c>
      <c r="E264" s="62"/>
      <c r="F264" s="63">
        <f>E264*D264</f>
        <v>0</v>
      </c>
    </row>
    <row r="265" spans="1:6" x14ac:dyDescent="0.2">
      <c r="A265" s="12" t="str">
        <f>+IF(ISNUMBER(E265),MAX(A$11:A264)+1,"")</f>
        <v/>
      </c>
      <c r="B265" s="15"/>
      <c r="C265" s="13"/>
      <c r="D265" s="61"/>
      <c r="E265" s="62"/>
      <c r="F265" s="63"/>
    </row>
    <row r="266" spans="1:6" x14ac:dyDescent="0.2">
      <c r="A266" s="12" t="str">
        <f>+IF(ISNUMBER(E266),MAX(A$11:A265)+1,"")</f>
        <v/>
      </c>
      <c r="B266" s="44" t="s">
        <v>73</v>
      </c>
      <c r="C266" s="13" t="s">
        <v>36</v>
      </c>
      <c r="D266" s="61">
        <v>20</v>
      </c>
      <c r="E266" s="62"/>
      <c r="F266" s="63"/>
    </row>
    <row r="267" spans="1:6" x14ac:dyDescent="0.2">
      <c r="A267" s="12" t="str">
        <f>+IF(ISNUMBER(E267),MAX(A$11:A266)+1,"")</f>
        <v/>
      </c>
      <c r="B267" s="45" t="s">
        <v>39</v>
      </c>
      <c r="C267" s="13" t="s">
        <v>78</v>
      </c>
      <c r="D267" s="61">
        <v>71</v>
      </c>
      <c r="E267" s="62"/>
      <c r="F267" s="63">
        <f>E267*D267</f>
        <v>0</v>
      </c>
    </row>
    <row r="268" spans="1:6" x14ac:dyDescent="0.2">
      <c r="A268" s="12" t="str">
        <f>+IF(ISNUMBER(E268),MAX(A$11:A267)+1,"")</f>
        <v/>
      </c>
      <c r="B268" s="45" t="s">
        <v>40</v>
      </c>
      <c r="C268" s="13" t="s">
        <v>79</v>
      </c>
      <c r="D268" s="61">
        <v>440</v>
      </c>
      <c r="E268" s="62"/>
      <c r="F268" s="63">
        <f>E268*D268</f>
        <v>0</v>
      </c>
    </row>
    <row r="269" spans="1:6" x14ac:dyDescent="0.2">
      <c r="A269" s="12" t="str">
        <f>+IF(ISNUMBER(E269),MAX(A$11:A268)+1,"")</f>
        <v/>
      </c>
      <c r="B269" s="45" t="s">
        <v>41</v>
      </c>
      <c r="C269" s="13" t="s">
        <v>80</v>
      </c>
      <c r="D269" s="61">
        <v>40</v>
      </c>
      <c r="E269" s="62"/>
      <c r="F269" s="63">
        <f>E269*D269</f>
        <v>0</v>
      </c>
    </row>
    <row r="270" spans="1:6" x14ac:dyDescent="0.2">
      <c r="A270" s="12" t="str">
        <f>+IF(ISNUMBER(E270),MAX(A$11:A269)+1,"")</f>
        <v/>
      </c>
      <c r="B270" s="15"/>
      <c r="C270" s="13"/>
      <c r="D270" s="61"/>
      <c r="E270" s="62"/>
      <c r="F270" s="63"/>
    </row>
    <row r="271" spans="1:6" x14ac:dyDescent="0.2">
      <c r="A271" s="12" t="str">
        <f>+IF(ISNUMBER(E271),MAX(A$11:A270)+1,"")</f>
        <v/>
      </c>
      <c r="B271" s="44" t="s">
        <v>74</v>
      </c>
      <c r="C271" s="13" t="s">
        <v>36</v>
      </c>
      <c r="D271" s="61">
        <v>210</v>
      </c>
      <c r="E271" s="62"/>
      <c r="F271" s="63"/>
    </row>
    <row r="272" spans="1:6" x14ac:dyDescent="0.2">
      <c r="A272" s="12" t="str">
        <f>+IF(ISNUMBER(E272),MAX(A$11:A271)+1,"")</f>
        <v/>
      </c>
      <c r="B272" s="45" t="s">
        <v>39</v>
      </c>
      <c r="C272" s="13" t="s">
        <v>78</v>
      </c>
      <c r="D272" s="61">
        <v>629</v>
      </c>
      <c r="E272" s="62"/>
      <c r="F272" s="63">
        <f>E272*D272</f>
        <v>0</v>
      </c>
    </row>
    <row r="273" spans="1:6" x14ac:dyDescent="0.2">
      <c r="A273" s="12" t="str">
        <f>+IF(ISNUMBER(E273),MAX(A$11:A272)+1,"")</f>
        <v/>
      </c>
      <c r="B273" s="45" t="s">
        <v>40</v>
      </c>
      <c r="C273" s="13" t="s">
        <v>79</v>
      </c>
      <c r="D273" s="61">
        <v>3900</v>
      </c>
      <c r="E273" s="62"/>
      <c r="F273" s="63">
        <f>E273*D273</f>
        <v>0</v>
      </c>
    </row>
    <row r="274" spans="1:6" x14ac:dyDescent="0.2">
      <c r="A274" s="12" t="str">
        <f>+IF(ISNUMBER(E274),MAX(A$11:A273)+1,"")</f>
        <v/>
      </c>
      <c r="B274" s="45" t="s">
        <v>41</v>
      </c>
      <c r="C274" s="13" t="s">
        <v>80</v>
      </c>
      <c r="D274" s="61">
        <v>420</v>
      </c>
      <c r="E274" s="62"/>
      <c r="F274" s="63">
        <f>E274*D274</f>
        <v>0</v>
      </c>
    </row>
    <row r="275" spans="1:6" x14ac:dyDescent="0.2">
      <c r="A275" s="12" t="str">
        <f>+IF(ISNUMBER(E275),MAX(A$11:A274)+1,"")</f>
        <v/>
      </c>
      <c r="B275" s="15"/>
      <c r="C275" s="13"/>
      <c r="D275" s="61"/>
      <c r="E275" s="62"/>
      <c r="F275" s="63"/>
    </row>
    <row r="276" spans="1:6" x14ac:dyDescent="0.2">
      <c r="A276" s="12" t="str">
        <f>+IF(ISNUMBER(E276),MAX(A$11:A275)+1,"")</f>
        <v/>
      </c>
      <c r="B276" s="44" t="s">
        <v>75</v>
      </c>
      <c r="C276" s="13" t="s">
        <v>36</v>
      </c>
      <c r="D276" s="61">
        <v>2669</v>
      </c>
      <c r="E276" s="62"/>
      <c r="F276" s="63"/>
    </row>
    <row r="277" spans="1:6" x14ac:dyDescent="0.2">
      <c r="A277" s="12" t="str">
        <f>+IF(ISNUMBER(E277),MAX(A$11:A276)+1,"")</f>
        <v/>
      </c>
      <c r="B277" s="45" t="s">
        <v>39</v>
      </c>
      <c r="C277" s="13" t="s">
        <v>78</v>
      </c>
      <c r="D277" s="61">
        <v>6673</v>
      </c>
      <c r="E277" s="62"/>
      <c r="F277" s="63">
        <f>E277*D277</f>
        <v>0</v>
      </c>
    </row>
    <row r="278" spans="1:6" x14ac:dyDescent="0.2">
      <c r="A278" s="12" t="str">
        <f>+IF(ISNUMBER(E278),MAX(A$11:A277)+1,"")</f>
        <v/>
      </c>
      <c r="B278" s="45" t="s">
        <v>40</v>
      </c>
      <c r="C278" s="13" t="s">
        <v>79</v>
      </c>
      <c r="D278" s="61">
        <v>41373</v>
      </c>
      <c r="E278" s="62"/>
      <c r="F278" s="63">
        <f>E278*D278</f>
        <v>0</v>
      </c>
    </row>
    <row r="279" spans="1:6" x14ac:dyDescent="0.2">
      <c r="A279" s="12" t="str">
        <f>+IF(ISNUMBER(E279),MAX(A$11:A278)+1,"")</f>
        <v/>
      </c>
      <c r="B279" s="45" t="s">
        <v>41</v>
      </c>
      <c r="C279" s="13" t="s">
        <v>80</v>
      </c>
      <c r="D279" s="61">
        <v>13345</v>
      </c>
      <c r="E279" s="62"/>
      <c r="F279" s="63">
        <f>E279*D279</f>
        <v>0</v>
      </c>
    </row>
    <row r="280" spans="1:6" x14ac:dyDescent="0.2">
      <c r="A280" s="12" t="str">
        <f>+IF(ISNUMBER(E280),MAX(A$11:A279)+1,"")</f>
        <v/>
      </c>
      <c r="B280" s="15"/>
      <c r="C280" s="13"/>
      <c r="D280" s="61"/>
      <c r="E280" s="62"/>
      <c r="F280" s="63"/>
    </row>
    <row r="281" spans="1:6" x14ac:dyDescent="0.2">
      <c r="A281" s="12" t="str">
        <f>+IF(ISNUMBER(E281),MAX(A$11:A280)+1,"")</f>
        <v/>
      </c>
      <c r="B281" s="44" t="s">
        <v>75</v>
      </c>
      <c r="C281" s="13" t="s">
        <v>36</v>
      </c>
      <c r="D281" s="61">
        <v>625</v>
      </c>
      <c r="E281" s="62"/>
      <c r="F281" s="63"/>
    </row>
    <row r="282" spans="1:6" x14ac:dyDescent="0.2">
      <c r="A282" s="12" t="str">
        <f>+IF(ISNUMBER(E282),MAX(A$11:A281)+1,"")</f>
        <v/>
      </c>
      <c r="B282" s="45" t="s">
        <v>39</v>
      </c>
      <c r="C282" s="13" t="s">
        <v>78</v>
      </c>
      <c r="D282" s="61">
        <v>1562</v>
      </c>
      <c r="E282" s="62"/>
      <c r="F282" s="63">
        <f>E282*D282</f>
        <v>0</v>
      </c>
    </row>
    <row r="283" spans="1:6" x14ac:dyDescent="0.2">
      <c r="A283" s="12" t="str">
        <f>+IF(ISNUMBER(E283),MAX(A$11:A282)+1,"")</f>
        <v/>
      </c>
      <c r="B283" s="45" t="s">
        <v>40</v>
      </c>
      <c r="C283" s="13" t="s">
        <v>79</v>
      </c>
      <c r="D283" s="61">
        <v>9684</v>
      </c>
      <c r="E283" s="62"/>
      <c r="F283" s="63">
        <f>E283*D283</f>
        <v>0</v>
      </c>
    </row>
    <row r="284" spans="1:6" x14ac:dyDescent="0.2">
      <c r="A284" s="12" t="str">
        <f>+IF(ISNUMBER(E284),MAX(A$11:A283)+1,"")</f>
        <v/>
      </c>
      <c r="B284" s="45" t="s">
        <v>41</v>
      </c>
      <c r="C284" s="13" t="s">
        <v>80</v>
      </c>
      <c r="D284" s="61">
        <v>3125</v>
      </c>
      <c r="E284" s="62"/>
      <c r="F284" s="63">
        <f>E284*D284</f>
        <v>0</v>
      </c>
    </row>
    <row r="285" spans="1:6" x14ac:dyDescent="0.2">
      <c r="A285" s="12" t="str">
        <f>+IF(ISNUMBER(E285),MAX(A$11:A284)+1,"")</f>
        <v/>
      </c>
      <c r="B285" s="15"/>
      <c r="C285" s="13"/>
      <c r="D285" s="61"/>
      <c r="E285" s="62"/>
      <c r="F285" s="63"/>
    </row>
    <row r="286" spans="1:6" x14ac:dyDescent="0.2">
      <c r="A286" s="12" t="str">
        <f>+IF(ISNUMBER(E286),MAX(A$11:A285)+1,"")</f>
        <v/>
      </c>
      <c r="B286" s="44" t="s">
        <v>76</v>
      </c>
      <c r="C286" s="13" t="s">
        <v>36</v>
      </c>
      <c r="D286" s="61">
        <v>377</v>
      </c>
      <c r="E286" s="62"/>
      <c r="F286" s="63"/>
    </row>
    <row r="287" spans="1:6" x14ac:dyDescent="0.2">
      <c r="A287" s="12" t="str">
        <f>+IF(ISNUMBER(E287),MAX(A$11:A286)+1,"")</f>
        <v/>
      </c>
      <c r="B287" s="45" t="s">
        <v>39</v>
      </c>
      <c r="C287" s="13" t="s">
        <v>78</v>
      </c>
      <c r="D287" s="61">
        <v>755</v>
      </c>
      <c r="E287" s="62"/>
      <c r="F287" s="63">
        <f>E287*D287</f>
        <v>0</v>
      </c>
    </row>
    <row r="288" spans="1:6" x14ac:dyDescent="0.2">
      <c r="A288" s="12" t="str">
        <f>+IF(ISNUMBER(E288),MAX(A$11:A287)+1,"")</f>
        <v/>
      </c>
      <c r="B288" s="45" t="s">
        <v>40</v>
      </c>
      <c r="C288" s="13" t="s">
        <v>79</v>
      </c>
      <c r="D288" s="61">
        <v>4681</v>
      </c>
      <c r="E288" s="62"/>
      <c r="F288" s="63">
        <f>E288*D288</f>
        <v>0</v>
      </c>
    </row>
    <row r="289" spans="1:6" x14ac:dyDescent="0.2">
      <c r="A289" s="12" t="str">
        <f>+IF(ISNUMBER(E289),MAX(A$11:A288)+1,"")</f>
        <v/>
      </c>
      <c r="B289" s="45" t="s">
        <v>41</v>
      </c>
      <c r="C289" s="13" t="s">
        <v>80</v>
      </c>
      <c r="D289" s="61">
        <v>1508</v>
      </c>
      <c r="E289" s="62"/>
      <c r="F289" s="63">
        <f>E289*D289</f>
        <v>0</v>
      </c>
    </row>
    <row r="290" spans="1:6" x14ac:dyDescent="0.2">
      <c r="A290" s="12" t="str">
        <f>+IF(ISNUMBER(E290),MAX(A$11:A289)+1,"")</f>
        <v/>
      </c>
      <c r="B290" s="15"/>
      <c r="C290" s="13"/>
      <c r="D290" s="61"/>
      <c r="E290" s="62"/>
      <c r="F290" s="63"/>
    </row>
    <row r="291" spans="1:6" x14ac:dyDescent="0.2">
      <c r="A291" s="12" t="str">
        <f>+IF(ISNUMBER(E291),MAX(A$11:A290)+1,"")</f>
        <v/>
      </c>
      <c r="B291" s="44" t="s">
        <v>77</v>
      </c>
      <c r="C291" s="13" t="s">
        <v>36</v>
      </c>
      <c r="D291" s="61">
        <v>129</v>
      </c>
      <c r="E291" s="62"/>
      <c r="F291" s="63"/>
    </row>
    <row r="292" spans="1:6" x14ac:dyDescent="0.2">
      <c r="A292" s="12" t="str">
        <f>+IF(ISNUMBER(E292),MAX(A$11:A291)+1,"")</f>
        <v/>
      </c>
      <c r="B292" s="45" t="s">
        <v>39</v>
      </c>
      <c r="C292" s="13" t="s">
        <v>78</v>
      </c>
      <c r="D292" s="61">
        <v>752</v>
      </c>
      <c r="E292" s="62"/>
      <c r="F292" s="63">
        <f>E292*D292</f>
        <v>0</v>
      </c>
    </row>
    <row r="293" spans="1:6" x14ac:dyDescent="0.2">
      <c r="A293" s="12" t="str">
        <f>+IF(ISNUMBER(E293),MAX(A$11:A292)+1,"")</f>
        <v/>
      </c>
      <c r="B293" s="45" t="s">
        <v>40</v>
      </c>
      <c r="C293" s="13" t="s">
        <v>79</v>
      </c>
      <c r="D293" s="61">
        <v>4662</v>
      </c>
      <c r="E293" s="62"/>
      <c r="F293" s="63">
        <f>E293*D293</f>
        <v>0</v>
      </c>
    </row>
    <row r="294" spans="1:6" x14ac:dyDescent="0.2">
      <c r="A294" s="12" t="str">
        <f>+IF(ISNUMBER(E294),MAX(A$11:A293)+1,"")</f>
        <v/>
      </c>
      <c r="B294" s="45" t="s">
        <v>41</v>
      </c>
      <c r="C294" s="13" t="s">
        <v>80</v>
      </c>
      <c r="D294" s="61">
        <v>1806</v>
      </c>
      <c r="E294" s="62"/>
      <c r="F294" s="63">
        <f>E294*D294</f>
        <v>0</v>
      </c>
    </row>
    <row r="295" spans="1:6" x14ac:dyDescent="0.2">
      <c r="A295" s="12" t="str">
        <f>+IF(ISNUMBER(E295),MAX(A$11:A294)+1,"")</f>
        <v/>
      </c>
      <c r="B295" s="15"/>
      <c r="C295" s="13"/>
      <c r="D295" s="61"/>
      <c r="E295" s="62"/>
      <c r="F295" s="63"/>
    </row>
    <row r="296" spans="1:6" x14ac:dyDescent="0.2">
      <c r="A296" s="12" t="str">
        <f>+IF(ISNUMBER(E296),MAX(A$11:A295)+1,"")</f>
        <v/>
      </c>
      <c r="B296" s="46" t="s">
        <v>62</v>
      </c>
      <c r="C296" s="13"/>
      <c r="D296" s="61"/>
      <c r="E296" s="62"/>
      <c r="F296" s="63"/>
    </row>
    <row r="297" spans="1:6" ht="28.5" x14ac:dyDescent="0.2">
      <c r="A297" s="12" t="str">
        <f>+IF(ISNUMBER(E297),MAX(A$11:A296)+1,"")</f>
        <v/>
      </c>
      <c r="B297" s="44" t="s">
        <v>63</v>
      </c>
      <c r="C297" s="13" t="s">
        <v>9</v>
      </c>
      <c r="D297" s="61">
        <v>13</v>
      </c>
      <c r="E297" s="62"/>
      <c r="F297" s="63"/>
    </row>
    <row r="298" spans="1:6" x14ac:dyDescent="0.2">
      <c r="A298" s="12" t="str">
        <f>+IF(ISNUMBER(E298),MAX(A$11:A297)+1,"")</f>
        <v/>
      </c>
      <c r="B298" s="45" t="s">
        <v>39</v>
      </c>
      <c r="C298" s="13" t="s">
        <v>78</v>
      </c>
      <c r="D298" s="61">
        <v>129</v>
      </c>
      <c r="E298" s="62"/>
      <c r="F298" s="63">
        <f>E298*D298</f>
        <v>0</v>
      </c>
    </row>
    <row r="299" spans="1:6" x14ac:dyDescent="0.2">
      <c r="A299" s="12" t="str">
        <f>+IF(ISNUMBER(E299),MAX(A$11:A298)+1,"")</f>
        <v/>
      </c>
      <c r="B299" s="45" t="s">
        <v>40</v>
      </c>
      <c r="C299" s="13" t="s">
        <v>79</v>
      </c>
      <c r="D299" s="61">
        <v>3225</v>
      </c>
      <c r="E299" s="62"/>
      <c r="F299" s="63">
        <f>E299*D299</f>
        <v>0</v>
      </c>
    </row>
    <row r="300" spans="1:6" x14ac:dyDescent="0.2">
      <c r="A300" s="12" t="str">
        <f>+IF(ISNUMBER(E300),MAX(A$11:A299)+1,"")</f>
        <v/>
      </c>
      <c r="B300" s="45" t="s">
        <v>41</v>
      </c>
      <c r="C300" s="13" t="s">
        <v>80</v>
      </c>
      <c r="D300" s="61">
        <v>307</v>
      </c>
      <c r="E300" s="62"/>
      <c r="F300" s="63">
        <f>E300*D300</f>
        <v>0</v>
      </c>
    </row>
    <row r="301" spans="1:6" x14ac:dyDescent="0.2">
      <c r="A301" s="12" t="str">
        <f>+IF(ISNUMBER(E301),MAX(A$11:A300)+1,"")</f>
        <v/>
      </c>
      <c r="B301" s="15"/>
      <c r="C301" s="13"/>
      <c r="D301" s="61"/>
      <c r="E301" s="62"/>
      <c r="F301" s="63"/>
    </row>
    <row r="302" spans="1:6" ht="28.5" x14ac:dyDescent="0.2">
      <c r="A302" s="12" t="str">
        <f>+IF(ISNUMBER(E302),MAX(A$11:A301)+1,"")</f>
        <v/>
      </c>
      <c r="B302" s="44" t="s">
        <v>64</v>
      </c>
      <c r="C302" s="13" t="s">
        <v>9</v>
      </c>
      <c r="D302" s="61">
        <v>45</v>
      </c>
      <c r="E302" s="62"/>
      <c r="F302" s="63"/>
    </row>
    <row r="303" spans="1:6" x14ac:dyDescent="0.2">
      <c r="A303" s="12" t="str">
        <f>+IF(ISNUMBER(E303),MAX(A$11:A302)+1,"")</f>
        <v/>
      </c>
      <c r="B303" s="45" t="s">
        <v>39</v>
      </c>
      <c r="C303" s="13" t="s">
        <v>78</v>
      </c>
      <c r="D303" s="61">
        <v>907</v>
      </c>
      <c r="E303" s="62"/>
      <c r="F303" s="63">
        <f>E303*D303</f>
        <v>0</v>
      </c>
    </row>
    <row r="304" spans="1:6" x14ac:dyDescent="0.2">
      <c r="A304" s="12" t="str">
        <f>+IF(ISNUMBER(E304),MAX(A$11:A303)+1,"")</f>
        <v/>
      </c>
      <c r="B304" s="45" t="s">
        <v>40</v>
      </c>
      <c r="C304" s="13" t="s">
        <v>79</v>
      </c>
      <c r="D304" s="61">
        <v>22675</v>
      </c>
      <c r="E304" s="62"/>
      <c r="F304" s="63">
        <f>E304*D304</f>
        <v>0</v>
      </c>
    </row>
    <row r="305" spans="1:6" x14ac:dyDescent="0.2">
      <c r="A305" s="12" t="str">
        <f>+IF(ISNUMBER(E305),MAX(A$11:A304)+1,"")</f>
        <v/>
      </c>
      <c r="B305" s="45" t="s">
        <v>41</v>
      </c>
      <c r="C305" s="13" t="s">
        <v>80</v>
      </c>
      <c r="D305" s="61">
        <v>1336</v>
      </c>
      <c r="E305" s="62"/>
      <c r="F305" s="63">
        <f>E305*D305</f>
        <v>0</v>
      </c>
    </row>
    <row r="306" spans="1:6" x14ac:dyDescent="0.2">
      <c r="A306" s="12" t="str">
        <f>+IF(ISNUMBER(E306),MAX(A$11:A305)+1,"")</f>
        <v/>
      </c>
      <c r="B306" s="15"/>
      <c r="C306" s="13"/>
      <c r="D306" s="61"/>
      <c r="E306" s="62"/>
      <c r="F306" s="63"/>
    </row>
    <row r="307" spans="1:6" ht="28.5" x14ac:dyDescent="0.2">
      <c r="A307" s="12" t="str">
        <f>+IF(ISNUMBER(E307),MAX(A$11:A306)+1,"")</f>
        <v/>
      </c>
      <c r="B307" s="44" t="s">
        <v>65</v>
      </c>
      <c r="C307" s="13" t="s">
        <v>9</v>
      </c>
      <c r="D307" s="61">
        <v>2</v>
      </c>
      <c r="E307" s="62"/>
      <c r="F307" s="63"/>
    </row>
    <row r="308" spans="1:6" x14ac:dyDescent="0.2">
      <c r="A308" s="12" t="str">
        <f>+IF(ISNUMBER(E308),MAX(A$11:A307)+1,"")</f>
        <v/>
      </c>
      <c r="B308" s="45" t="s">
        <v>39</v>
      </c>
      <c r="C308" s="13" t="s">
        <v>78</v>
      </c>
      <c r="D308" s="61">
        <v>13</v>
      </c>
      <c r="E308" s="62"/>
      <c r="F308" s="63">
        <f>E308*D308</f>
        <v>0</v>
      </c>
    </row>
    <row r="309" spans="1:6" x14ac:dyDescent="0.2">
      <c r="A309" s="12" t="str">
        <f>+IF(ISNUMBER(E309),MAX(A$11:A308)+1,"")</f>
        <v/>
      </c>
      <c r="B309" s="45" t="s">
        <v>40</v>
      </c>
      <c r="C309" s="13" t="s">
        <v>79</v>
      </c>
      <c r="D309" s="61">
        <v>325</v>
      </c>
      <c r="E309" s="62"/>
      <c r="F309" s="63">
        <f>E309*D309</f>
        <v>0</v>
      </c>
    </row>
    <row r="310" spans="1:6" x14ac:dyDescent="0.2">
      <c r="A310" s="12" t="str">
        <f>+IF(ISNUMBER(E310),MAX(A$11:A309)+1,"")</f>
        <v/>
      </c>
      <c r="B310" s="45" t="s">
        <v>41</v>
      </c>
      <c r="C310" s="13" t="s">
        <v>80</v>
      </c>
      <c r="D310" s="61">
        <v>19</v>
      </c>
      <c r="E310" s="62"/>
      <c r="F310" s="63">
        <f>E310*D310</f>
        <v>0</v>
      </c>
    </row>
    <row r="311" spans="1:6" x14ac:dyDescent="0.2">
      <c r="A311" s="12" t="str">
        <f>+IF(ISNUMBER(E311),MAX(A$11:A310)+1,"")</f>
        <v/>
      </c>
      <c r="B311" s="15"/>
      <c r="C311" s="13"/>
      <c r="D311" s="61"/>
      <c r="E311" s="62"/>
      <c r="F311" s="63"/>
    </row>
    <row r="312" spans="1:6" ht="28.5" x14ac:dyDescent="0.2">
      <c r="A312" s="12" t="str">
        <f>+IF(ISNUMBER(E312),MAX(A$11:A311)+1,"")</f>
        <v/>
      </c>
      <c r="B312" s="44" t="s">
        <v>66</v>
      </c>
      <c r="C312" s="13" t="s">
        <v>9</v>
      </c>
      <c r="D312" s="61">
        <v>2</v>
      </c>
      <c r="E312" s="62"/>
      <c r="F312" s="63"/>
    </row>
    <row r="313" spans="1:6" x14ac:dyDescent="0.2">
      <c r="A313" s="12" t="str">
        <f>+IF(ISNUMBER(E313),MAX(A$11:A312)+1,"")</f>
        <v/>
      </c>
      <c r="B313" s="45" t="s">
        <v>39</v>
      </c>
      <c r="C313" s="13" t="s">
        <v>78</v>
      </c>
      <c r="D313" s="61">
        <v>64</v>
      </c>
      <c r="E313" s="62"/>
      <c r="F313" s="63">
        <f>E313*D313</f>
        <v>0</v>
      </c>
    </row>
    <row r="314" spans="1:6" x14ac:dyDescent="0.2">
      <c r="A314" s="12" t="str">
        <f>+IF(ISNUMBER(E314),MAX(A$11:A313)+1,"")</f>
        <v/>
      </c>
      <c r="B314" s="45" t="s">
        <v>40</v>
      </c>
      <c r="C314" s="13" t="s">
        <v>79</v>
      </c>
      <c r="D314" s="61">
        <v>1600</v>
      </c>
      <c r="E314" s="62"/>
      <c r="F314" s="63">
        <f>E314*D314</f>
        <v>0</v>
      </c>
    </row>
    <row r="315" spans="1:6" x14ac:dyDescent="0.2">
      <c r="A315" s="12" t="str">
        <f>+IF(ISNUMBER(E315),MAX(A$11:A314)+1,"")</f>
        <v/>
      </c>
      <c r="B315" s="45" t="s">
        <v>41</v>
      </c>
      <c r="C315" s="13" t="s">
        <v>80</v>
      </c>
      <c r="D315" s="61">
        <v>110</v>
      </c>
      <c r="E315" s="62"/>
      <c r="F315" s="63">
        <f>E315*D315</f>
        <v>0</v>
      </c>
    </row>
    <row r="316" spans="1:6" x14ac:dyDescent="0.2">
      <c r="A316" s="12" t="str">
        <f>+IF(ISNUMBER(E316),MAX(A$11:A315)+1,"")</f>
        <v/>
      </c>
      <c r="B316" s="15"/>
      <c r="C316" s="13"/>
      <c r="D316" s="61"/>
      <c r="E316" s="62"/>
      <c r="F316" s="63"/>
    </row>
    <row r="317" spans="1:6" ht="28.5" x14ac:dyDescent="0.2">
      <c r="A317" s="12" t="str">
        <f>+IF(ISNUMBER(E317),MAX(A$11:A316)+1,"")</f>
        <v/>
      </c>
      <c r="B317" s="44" t="s">
        <v>67</v>
      </c>
      <c r="C317" s="13" t="s">
        <v>9</v>
      </c>
      <c r="D317" s="61">
        <v>5</v>
      </c>
      <c r="E317" s="62"/>
      <c r="F317" s="63"/>
    </row>
    <row r="318" spans="1:6" x14ac:dyDescent="0.2">
      <c r="A318" s="12" t="str">
        <f>+IF(ISNUMBER(E318),MAX(A$11:A317)+1,"")</f>
        <v/>
      </c>
      <c r="B318" s="45" t="s">
        <v>39</v>
      </c>
      <c r="C318" s="13" t="s">
        <v>78</v>
      </c>
      <c r="D318" s="61">
        <v>80</v>
      </c>
      <c r="E318" s="62"/>
      <c r="F318" s="63">
        <f>E318*D318</f>
        <v>0</v>
      </c>
    </row>
    <row r="319" spans="1:6" x14ac:dyDescent="0.2">
      <c r="A319" s="12" t="str">
        <f>+IF(ISNUMBER(E319),MAX(A$11:A318)+1,"")</f>
        <v/>
      </c>
      <c r="B319" s="45" t="s">
        <v>40</v>
      </c>
      <c r="C319" s="13" t="s">
        <v>79</v>
      </c>
      <c r="D319" s="61">
        <v>1998</v>
      </c>
      <c r="E319" s="62"/>
      <c r="F319" s="63">
        <f>E319*D319</f>
        <v>0</v>
      </c>
    </row>
    <row r="320" spans="1:6" x14ac:dyDescent="0.2">
      <c r="A320" s="12" t="str">
        <f>+IF(ISNUMBER(E320),MAX(A$11:A319)+1,"")</f>
        <v/>
      </c>
      <c r="B320" s="45" t="s">
        <v>41</v>
      </c>
      <c r="C320" s="13" t="s">
        <v>80</v>
      </c>
      <c r="D320" s="61">
        <v>260</v>
      </c>
      <c r="E320" s="62"/>
      <c r="F320" s="63">
        <f>E320*D320</f>
        <v>0</v>
      </c>
    </row>
    <row r="321" spans="1:6" x14ac:dyDescent="0.2">
      <c r="A321" s="12" t="str">
        <f>+IF(ISNUMBER(E321),MAX(A$11:A320)+1,"")</f>
        <v/>
      </c>
      <c r="B321" s="15"/>
      <c r="C321" s="13"/>
      <c r="D321" s="61"/>
      <c r="E321" s="62"/>
      <c r="F321" s="63"/>
    </row>
    <row r="322" spans="1:6" ht="28.5" x14ac:dyDescent="0.2">
      <c r="A322" s="12" t="str">
        <f>+IF(ISNUMBER(E322),MAX(A$11:A321)+1,"")</f>
        <v/>
      </c>
      <c r="B322" s="84" t="s">
        <v>87</v>
      </c>
      <c r="C322" s="82" t="s">
        <v>9</v>
      </c>
      <c r="D322" s="83">
        <v>13</v>
      </c>
      <c r="E322" s="62"/>
      <c r="F322" s="63"/>
    </row>
    <row r="323" spans="1:6" x14ac:dyDescent="0.2">
      <c r="A323" s="12" t="str">
        <f>+IF(ISNUMBER(E323),MAX(A$11:A322)+1,"")</f>
        <v/>
      </c>
      <c r="B323" s="85" t="s">
        <v>39</v>
      </c>
      <c r="C323" s="82" t="s">
        <v>78</v>
      </c>
      <c r="D323" s="83">
        <v>46</v>
      </c>
      <c r="E323" s="62"/>
      <c r="F323" s="63">
        <f>E323*D323</f>
        <v>0</v>
      </c>
    </row>
    <row r="324" spans="1:6" x14ac:dyDescent="0.2">
      <c r="A324" s="12" t="str">
        <f>+IF(ISNUMBER(E324),MAX(A$11:A323)+1,"")</f>
        <v/>
      </c>
      <c r="B324" s="85" t="s">
        <v>40</v>
      </c>
      <c r="C324" s="82" t="s">
        <v>79</v>
      </c>
      <c r="D324" s="83">
        <v>1148</v>
      </c>
      <c r="E324" s="62"/>
      <c r="F324" s="63">
        <f>E324*D324</f>
        <v>0</v>
      </c>
    </row>
    <row r="325" spans="1:6" x14ac:dyDescent="0.2">
      <c r="A325" s="12" t="str">
        <f>+IF(ISNUMBER(E325),MAX(A$11:A324)+1,"")</f>
        <v/>
      </c>
      <c r="B325" s="85" t="s">
        <v>41</v>
      </c>
      <c r="C325" s="82" t="s">
        <v>80</v>
      </c>
      <c r="D325" s="83">
        <v>137</v>
      </c>
      <c r="E325" s="62"/>
      <c r="F325" s="63">
        <f>E325*D325</f>
        <v>0</v>
      </c>
    </row>
    <row r="326" spans="1:6" x14ac:dyDescent="0.2">
      <c r="A326" s="12" t="str">
        <f>+IF(ISNUMBER(E326),MAX(A$11:A325)+1,"")</f>
        <v/>
      </c>
      <c r="B326" s="15"/>
      <c r="C326" s="13"/>
      <c r="D326" s="61"/>
      <c r="E326" s="62"/>
      <c r="F326" s="63"/>
    </row>
    <row r="327" spans="1:6" x14ac:dyDescent="0.2">
      <c r="A327" s="12" t="str">
        <f>+IF(ISNUMBER(E327),MAX(A$11:A326)+1,"")</f>
        <v/>
      </c>
      <c r="B327" s="46" t="s">
        <v>81</v>
      </c>
      <c r="C327" s="13"/>
      <c r="D327" s="61"/>
      <c r="E327" s="62"/>
      <c r="F327" s="63"/>
    </row>
    <row r="328" spans="1:6" x14ac:dyDescent="0.2">
      <c r="A328" s="12" t="str">
        <f>+IF(ISNUMBER(E328),MAX(A$11:A327)+1,"")</f>
        <v/>
      </c>
      <c r="B328" s="15"/>
      <c r="C328" s="13"/>
      <c r="D328" s="61"/>
      <c r="E328" s="62"/>
      <c r="F328" s="63"/>
    </row>
    <row r="329" spans="1:6" ht="30" x14ac:dyDescent="0.2">
      <c r="A329" s="12" t="str">
        <f>+IF(ISNUMBER(E329),MAX(A$11:A328)+1,"")</f>
        <v/>
      </c>
      <c r="B329" s="85" t="s">
        <v>88</v>
      </c>
      <c r="C329" s="82" t="s">
        <v>78</v>
      </c>
      <c r="D329" s="83">
        <v>79</v>
      </c>
      <c r="E329" s="62"/>
      <c r="F329" s="63">
        <f>E329*D329</f>
        <v>0</v>
      </c>
    </row>
    <row r="330" spans="1:6" x14ac:dyDescent="0.2">
      <c r="A330" s="12" t="str">
        <f>+IF(ISNUMBER(E330),MAX(A$11:A329)+1,"")</f>
        <v/>
      </c>
      <c r="B330" s="15"/>
      <c r="C330" s="13"/>
      <c r="D330" s="61"/>
      <c r="E330" s="62"/>
      <c r="F330" s="63"/>
    </row>
    <row r="331" spans="1:6" ht="45" x14ac:dyDescent="0.2">
      <c r="A331" s="12" t="str">
        <f>+IF(ISNUMBER(E331),MAX(A$11:A330)+1,"")</f>
        <v/>
      </c>
      <c r="B331" s="45" t="s">
        <v>82</v>
      </c>
      <c r="C331" s="13" t="s">
        <v>80</v>
      </c>
      <c r="D331" s="81">
        <v>68502</v>
      </c>
      <c r="E331" s="62"/>
      <c r="F331" s="63">
        <f>E331*D331</f>
        <v>0</v>
      </c>
    </row>
    <row r="332" spans="1:6" x14ac:dyDescent="0.2">
      <c r="A332" s="12" t="str">
        <f>+IF(ISNUMBER(E332),MAX(A$11:A331)+1,"")</f>
        <v/>
      </c>
      <c r="B332" s="15"/>
      <c r="C332" s="13"/>
      <c r="D332" s="61"/>
      <c r="E332" s="62"/>
      <c r="F332" s="63"/>
    </row>
    <row r="333" spans="1:6" ht="45" x14ac:dyDescent="0.2">
      <c r="A333" s="12" t="str">
        <f>+IF(ISNUMBER(E333),MAX(A$11:A332)+1,"")</f>
        <v/>
      </c>
      <c r="B333" s="45" t="s">
        <v>83</v>
      </c>
      <c r="C333" s="13" t="s">
        <v>80</v>
      </c>
      <c r="D333" s="61">
        <v>94294</v>
      </c>
      <c r="E333" s="62"/>
      <c r="F333" s="63">
        <f>E333*D333</f>
        <v>0</v>
      </c>
    </row>
    <row r="334" spans="1:6" ht="9.75" customHeight="1" x14ac:dyDescent="0.2">
      <c r="A334" s="80"/>
      <c r="B334" s="17"/>
      <c r="C334" s="13"/>
      <c r="D334" s="61"/>
      <c r="E334" s="62"/>
      <c r="F334" s="63"/>
    </row>
    <row r="335" spans="1:6" s="21" customFormat="1" ht="9.75" customHeight="1" x14ac:dyDescent="0.2">
      <c r="A335" s="18"/>
      <c r="B335" s="19"/>
      <c r="C335" s="20"/>
      <c r="D335" s="64"/>
      <c r="E335" s="65"/>
      <c r="F335" s="66"/>
    </row>
    <row r="336" spans="1:6" s="21" customFormat="1" ht="12.75" x14ac:dyDescent="0.2">
      <c r="A336" s="18"/>
      <c r="B336" s="22" t="s">
        <v>5</v>
      </c>
      <c r="C336" s="23"/>
      <c r="D336" s="67"/>
      <c r="E336" s="87">
        <f>SUM(F15:F334)</f>
        <v>0</v>
      </c>
      <c r="F336" s="88"/>
    </row>
    <row r="337" spans="1:6" s="21" customFormat="1" ht="9.75" customHeight="1" x14ac:dyDescent="0.2">
      <c r="A337" s="24"/>
      <c r="B337" s="25"/>
      <c r="C337" s="26"/>
      <c r="D337" s="68"/>
      <c r="E337" s="69"/>
      <c r="F337" s="70"/>
    </row>
    <row r="338" spans="1:6" s="21" customFormat="1" ht="9.75" customHeight="1" x14ac:dyDescent="0.2">
      <c r="A338" s="18"/>
      <c r="B338" s="27"/>
      <c r="C338" s="8"/>
      <c r="D338" s="67"/>
      <c r="E338" s="71"/>
      <c r="F338" s="72"/>
    </row>
    <row r="339" spans="1:6" s="21" customFormat="1" ht="12.75" x14ac:dyDescent="0.2">
      <c r="A339" s="18"/>
      <c r="B339" s="27" t="s">
        <v>6</v>
      </c>
      <c r="C339" s="28">
        <v>0.03</v>
      </c>
      <c r="D339" s="67"/>
      <c r="E339" s="87">
        <f>E336*C339</f>
        <v>0</v>
      </c>
      <c r="F339" s="88"/>
    </row>
    <row r="340" spans="1:6" s="21" customFormat="1" ht="9.75" customHeight="1" x14ac:dyDescent="0.2">
      <c r="A340" s="18"/>
      <c r="B340" s="27"/>
      <c r="C340" s="8"/>
      <c r="D340" s="67"/>
      <c r="E340" s="73"/>
      <c r="F340" s="74"/>
    </row>
    <row r="341" spans="1:6" s="21" customFormat="1" ht="12.75" x14ac:dyDescent="0.2">
      <c r="A341" s="18"/>
      <c r="B341" s="27" t="s">
        <v>7</v>
      </c>
      <c r="C341" s="28">
        <v>0.22</v>
      </c>
      <c r="D341" s="67"/>
      <c r="E341" s="87">
        <f>+E336*C341</f>
        <v>0</v>
      </c>
      <c r="F341" s="88"/>
    </row>
    <row r="342" spans="1:6" s="21" customFormat="1" ht="9.75" customHeight="1" x14ac:dyDescent="0.2">
      <c r="A342" s="18"/>
      <c r="B342" s="27"/>
      <c r="C342" s="8"/>
      <c r="D342" s="67"/>
      <c r="E342" s="73"/>
      <c r="F342" s="74"/>
    </row>
    <row r="343" spans="1:6" s="21" customFormat="1" ht="12.75" x14ac:dyDescent="0.2">
      <c r="A343" s="18"/>
      <c r="B343" s="27" t="s">
        <v>8</v>
      </c>
      <c r="C343" s="8"/>
      <c r="D343" s="67"/>
      <c r="E343" s="87">
        <f>E336+E339+E341</f>
        <v>0</v>
      </c>
      <c r="F343" s="88"/>
    </row>
    <row r="344" spans="1:6" s="21" customFormat="1" ht="9.75" customHeight="1" thickBot="1" x14ac:dyDescent="0.25">
      <c r="A344" s="29"/>
      <c r="B344" s="30"/>
      <c r="C344" s="31"/>
      <c r="D344" s="75"/>
      <c r="E344" s="76"/>
      <c r="F344" s="77"/>
    </row>
    <row r="345" spans="1:6" s="5" customFormat="1" ht="9.75" customHeight="1" x14ac:dyDescent="0.2">
      <c r="A345" s="3"/>
      <c r="B345" s="4"/>
      <c r="C345" s="3"/>
      <c r="D345" s="53"/>
      <c r="E345" s="54"/>
      <c r="F345" s="54"/>
    </row>
    <row r="347" spans="1:6" s="2" customFormat="1" ht="18.75" x14ac:dyDescent="0.2">
      <c r="A347" s="1"/>
      <c r="B347" s="89" t="s">
        <v>26</v>
      </c>
      <c r="C347" s="89"/>
      <c r="D347" s="89"/>
      <c r="E347" s="89"/>
      <c r="F347" s="89"/>
    </row>
    <row r="348" spans="1:6" s="5" customFormat="1" ht="9.75" customHeight="1" x14ac:dyDescent="0.2">
      <c r="A348" s="3"/>
      <c r="B348" s="4"/>
      <c r="C348" s="3"/>
      <c r="D348" s="53"/>
      <c r="E348" s="54"/>
      <c r="F348" s="54"/>
    </row>
    <row r="349" spans="1:6" s="5" customFormat="1" ht="10.5" customHeight="1" thickBot="1" x14ac:dyDescent="0.25">
      <c r="A349" s="3"/>
      <c r="B349" s="4"/>
      <c r="C349" s="3"/>
      <c r="D349" s="53"/>
      <c r="E349" s="54"/>
      <c r="F349" s="54"/>
    </row>
    <row r="350" spans="1:6" s="8" customFormat="1" ht="12.75" x14ac:dyDescent="0.2">
      <c r="A350" s="6"/>
      <c r="B350" s="7" t="s">
        <v>0</v>
      </c>
      <c r="C350" s="7" t="s">
        <v>1</v>
      </c>
      <c r="D350" s="55" t="s">
        <v>2</v>
      </c>
      <c r="E350" s="55" t="s">
        <v>3</v>
      </c>
      <c r="F350" s="56" t="s">
        <v>4</v>
      </c>
    </row>
    <row r="351" spans="1:6" s="8" customFormat="1" ht="12.75" x14ac:dyDescent="0.2">
      <c r="A351" s="18"/>
      <c r="B351" s="42"/>
      <c r="C351" s="42"/>
      <c r="D351" s="57"/>
      <c r="E351" s="57"/>
      <c r="F351" s="58"/>
    </row>
    <row r="352" spans="1:6" s="11" customFormat="1" ht="9.75" customHeight="1" x14ac:dyDescent="0.2">
      <c r="A352" s="9"/>
      <c r="B352" s="10" t="s">
        <v>10</v>
      </c>
      <c r="C352" s="10"/>
      <c r="D352" s="59"/>
      <c r="E352" s="59"/>
      <c r="F352" s="60"/>
    </row>
    <row r="353" spans="1:6" x14ac:dyDescent="0.2">
      <c r="A353" s="12"/>
      <c r="B353" s="43" t="s">
        <v>11</v>
      </c>
      <c r="C353" s="13"/>
      <c r="D353" s="61"/>
      <c r="E353" s="62"/>
      <c r="F353" s="63"/>
    </row>
    <row r="354" spans="1:6" x14ac:dyDescent="0.2">
      <c r="A354" s="12" t="str">
        <f>+IF(ISNUMBER(E354),MAX(A$351:A353)+1,"")</f>
        <v/>
      </c>
      <c r="B354" s="40" t="s">
        <v>12</v>
      </c>
      <c r="C354" s="16"/>
      <c r="D354" s="78"/>
      <c r="E354" s="62"/>
      <c r="F354" s="63"/>
    </row>
    <row r="355" spans="1:6" x14ac:dyDescent="0.25">
      <c r="A355" s="12" t="str">
        <f>+IF(ISNUMBER(E355),MAX(A$351:A354)+1,"")</f>
        <v/>
      </c>
      <c r="B355" s="41" t="s">
        <v>13</v>
      </c>
      <c r="C355" s="13"/>
      <c r="D355" s="61"/>
      <c r="E355" s="62"/>
      <c r="F355" s="63"/>
    </row>
    <row r="356" spans="1:6" x14ac:dyDescent="0.25">
      <c r="A356" s="12"/>
      <c r="B356" s="41" t="s">
        <v>85</v>
      </c>
      <c r="C356" s="13"/>
      <c r="D356" s="61"/>
      <c r="E356" s="62"/>
      <c r="F356" s="63"/>
    </row>
    <row r="357" spans="1:6" x14ac:dyDescent="0.2">
      <c r="A357" s="12" t="str">
        <f>+IF(ISNUMBER(E357),MAX(A$351:A355)+1,"")</f>
        <v/>
      </c>
      <c r="B357" t="s">
        <v>14</v>
      </c>
      <c r="C357" s="13" t="s">
        <v>9</v>
      </c>
      <c r="D357" s="61">
        <v>5</v>
      </c>
      <c r="E357" s="62"/>
      <c r="F357" s="63">
        <f>E357*D357</f>
        <v>0</v>
      </c>
    </row>
    <row r="358" spans="1:6" x14ac:dyDescent="0.2">
      <c r="A358" s="12" t="str">
        <f>+IF(ISNUMBER(E358),MAX(A$351:A357)+1,"")</f>
        <v/>
      </c>
      <c r="B358" t="s">
        <v>15</v>
      </c>
      <c r="C358" s="13" t="s">
        <v>9</v>
      </c>
      <c r="D358" s="61">
        <v>8</v>
      </c>
      <c r="E358" s="62"/>
      <c r="F358" s="63">
        <f>E358*D358</f>
        <v>0</v>
      </c>
    </row>
    <row r="359" spans="1:6" x14ac:dyDescent="0.2">
      <c r="A359" s="12" t="str">
        <f>+IF(ISNUMBER(E359),MAX(A$351:A358)+1,"")</f>
        <v/>
      </c>
      <c r="B359"/>
      <c r="C359" s="13"/>
      <c r="D359" s="61"/>
      <c r="E359" s="62"/>
      <c r="F359" s="63"/>
    </row>
    <row r="360" spans="1:6" x14ac:dyDescent="0.25">
      <c r="A360" s="12"/>
      <c r="B360" s="41" t="s">
        <v>86</v>
      </c>
      <c r="C360" s="13"/>
      <c r="D360" s="61"/>
      <c r="E360" s="62"/>
      <c r="F360" s="63"/>
    </row>
    <row r="361" spans="1:6" x14ac:dyDescent="0.2">
      <c r="A361" s="12" t="str">
        <f>+IF(ISNUMBER(E361),MAX(A$11:A359)+1,"")</f>
        <v/>
      </c>
      <c r="B361" t="s">
        <v>14</v>
      </c>
      <c r="C361" s="13" t="s">
        <v>9</v>
      </c>
      <c r="D361" s="61">
        <v>2</v>
      </c>
      <c r="E361" s="62"/>
      <c r="F361" s="63">
        <f>E361*D361</f>
        <v>0</v>
      </c>
    </row>
    <row r="362" spans="1:6" x14ac:dyDescent="0.2">
      <c r="A362" s="12" t="str">
        <f>+IF(ISNUMBER(E362),MAX(A$11:A361)+1,"")</f>
        <v/>
      </c>
      <c r="B362" t="s">
        <v>15</v>
      </c>
      <c r="C362" s="13" t="s">
        <v>9</v>
      </c>
      <c r="D362" s="61">
        <v>7</v>
      </c>
      <c r="E362" s="62"/>
      <c r="F362" s="63">
        <f>E362*D362</f>
        <v>0</v>
      </c>
    </row>
    <row r="363" spans="1:6" x14ac:dyDescent="0.2">
      <c r="A363" s="12" t="str">
        <f>+IF(ISNUMBER(E363),MAX(A$11:A362)+1,"")</f>
        <v/>
      </c>
      <c r="B363"/>
      <c r="C363" s="13"/>
      <c r="D363" s="61"/>
      <c r="E363" s="62"/>
      <c r="F363" s="63"/>
    </row>
    <row r="364" spans="1:6" x14ac:dyDescent="0.25">
      <c r="A364" s="12" t="str">
        <f>+IF(ISNUMBER(E364),MAX(A$351:A359)+1,"")</f>
        <v/>
      </c>
      <c r="B364" s="41" t="s">
        <v>16</v>
      </c>
      <c r="C364" s="13"/>
      <c r="D364" s="61"/>
      <c r="E364" s="62"/>
      <c r="F364" s="63"/>
    </row>
    <row r="365" spans="1:6" x14ac:dyDescent="0.25">
      <c r="A365" s="12"/>
      <c r="B365" s="41" t="s">
        <v>85</v>
      </c>
      <c r="C365" s="13"/>
      <c r="D365" s="61"/>
      <c r="E365" s="62"/>
      <c r="F365" s="63"/>
    </row>
    <row r="366" spans="1:6" x14ac:dyDescent="0.2">
      <c r="A366" s="12" t="str">
        <f>+IF(ISNUMBER(E366),MAX(A$351:A364)+1,"")</f>
        <v/>
      </c>
      <c r="B366" t="s">
        <v>14</v>
      </c>
      <c r="C366" s="13" t="s">
        <v>9</v>
      </c>
      <c r="D366" s="61">
        <v>9</v>
      </c>
      <c r="E366" s="62"/>
      <c r="F366" s="63">
        <f>E366*D366</f>
        <v>0</v>
      </c>
    </row>
    <row r="367" spans="1:6" x14ac:dyDescent="0.2">
      <c r="A367" s="12" t="str">
        <f>+IF(ISNUMBER(E367),MAX(A$351:A366)+1,"")</f>
        <v/>
      </c>
      <c r="B367" t="s">
        <v>15</v>
      </c>
      <c r="C367" s="13" t="s">
        <v>9</v>
      </c>
      <c r="D367" s="61">
        <v>13</v>
      </c>
      <c r="E367" s="62"/>
      <c r="F367" s="63">
        <f>E367*D367</f>
        <v>0</v>
      </c>
    </row>
    <row r="368" spans="1:6" x14ac:dyDescent="0.2">
      <c r="A368" s="12" t="str">
        <f>+IF(ISNUMBER(E368),MAX(A$351:A367)+1,"")</f>
        <v/>
      </c>
      <c r="B368"/>
      <c r="C368" s="13"/>
      <c r="D368" s="61"/>
      <c r="E368" s="62"/>
      <c r="F368" s="63"/>
    </row>
    <row r="369" spans="1:6" x14ac:dyDescent="0.25">
      <c r="A369" s="12"/>
      <c r="B369" s="41" t="s">
        <v>86</v>
      </c>
      <c r="C369" s="13"/>
      <c r="D369" s="61"/>
      <c r="E369" s="62"/>
      <c r="F369" s="63"/>
    </row>
    <row r="370" spans="1:6" x14ac:dyDescent="0.2">
      <c r="A370" s="12" t="str">
        <f>+IF(ISNUMBER(E370),MAX(A$11:A368)+1,"")</f>
        <v/>
      </c>
      <c r="B370" t="s">
        <v>14</v>
      </c>
      <c r="C370" s="13" t="s">
        <v>9</v>
      </c>
      <c r="D370" s="61">
        <v>8</v>
      </c>
      <c r="E370" s="62"/>
      <c r="F370" s="63">
        <f>E370*D370</f>
        <v>0</v>
      </c>
    </row>
    <row r="371" spans="1:6" x14ac:dyDescent="0.2">
      <c r="A371" s="12" t="str">
        <f>+IF(ISNUMBER(E371),MAX(A$11:A370)+1,"")</f>
        <v/>
      </c>
      <c r="B371" t="s">
        <v>15</v>
      </c>
      <c r="C371" s="13" t="s">
        <v>9</v>
      </c>
      <c r="D371" s="61">
        <v>6</v>
      </c>
      <c r="E371" s="62"/>
      <c r="F371" s="63">
        <f>E371*D371</f>
        <v>0</v>
      </c>
    </row>
    <row r="372" spans="1:6" x14ac:dyDescent="0.2">
      <c r="A372" s="12" t="str">
        <f>+IF(ISNUMBER(E372),MAX(A$11:A371)+1,"")</f>
        <v/>
      </c>
      <c r="B372"/>
      <c r="C372" s="13"/>
      <c r="D372" s="61"/>
      <c r="E372" s="62"/>
      <c r="F372" s="63"/>
    </row>
    <row r="373" spans="1:6" x14ac:dyDescent="0.25">
      <c r="A373" s="12" t="str">
        <f>+IF(ISNUMBER(E373),MAX(A$351:A368)+1,"")</f>
        <v/>
      </c>
      <c r="B373" s="41" t="s">
        <v>17</v>
      </c>
      <c r="C373" s="13"/>
      <c r="D373" s="61"/>
      <c r="E373" s="62"/>
      <c r="F373" s="63"/>
    </row>
    <row r="374" spans="1:6" x14ac:dyDescent="0.25">
      <c r="A374" s="12"/>
      <c r="B374" s="41" t="s">
        <v>85</v>
      </c>
      <c r="C374" s="13"/>
      <c r="D374" s="61"/>
      <c r="E374" s="62"/>
      <c r="F374" s="63"/>
    </row>
    <row r="375" spans="1:6" x14ac:dyDescent="0.2">
      <c r="A375" s="12" t="str">
        <f>+IF(ISNUMBER(E375),MAX(A$351:A373)+1,"")</f>
        <v/>
      </c>
      <c r="B375" t="s">
        <v>14</v>
      </c>
      <c r="C375" s="13" t="s">
        <v>9</v>
      </c>
      <c r="D375" s="61">
        <v>5</v>
      </c>
      <c r="E375" s="62"/>
      <c r="F375" s="63">
        <f>E375*D375</f>
        <v>0</v>
      </c>
    </row>
    <row r="376" spans="1:6" x14ac:dyDescent="0.2">
      <c r="A376" s="12" t="str">
        <f>+IF(ISNUMBER(E376),MAX(A$351:A375)+1,"")</f>
        <v/>
      </c>
      <c r="B376" t="s">
        <v>15</v>
      </c>
      <c r="C376" s="13" t="s">
        <v>9</v>
      </c>
      <c r="D376" s="61">
        <v>11</v>
      </c>
      <c r="E376" s="62"/>
      <c r="F376" s="63">
        <f>E376*D376</f>
        <v>0</v>
      </c>
    </row>
    <row r="377" spans="1:6" x14ac:dyDescent="0.2">
      <c r="A377" s="12" t="str">
        <f>+IF(ISNUMBER(E377),MAX(A$11:A380)+1,"")</f>
        <v/>
      </c>
      <c r="B377"/>
      <c r="C377" s="13"/>
      <c r="D377" s="61"/>
      <c r="E377" s="62"/>
      <c r="F377" s="63"/>
    </row>
    <row r="378" spans="1:6" x14ac:dyDescent="0.25">
      <c r="A378" s="12"/>
      <c r="B378" s="41" t="s">
        <v>86</v>
      </c>
      <c r="C378" s="13"/>
      <c r="D378" s="61"/>
      <c r="E378" s="62"/>
      <c r="F378" s="63"/>
    </row>
    <row r="379" spans="1:6" x14ac:dyDescent="0.2">
      <c r="A379" s="12" t="str">
        <f>+IF(ISNUMBER(E379),MAX(A$11:A376)+1,"")</f>
        <v/>
      </c>
      <c r="B379" t="s">
        <v>14</v>
      </c>
      <c r="C379" s="13" t="s">
        <v>9</v>
      </c>
      <c r="D379" s="61">
        <v>4</v>
      </c>
      <c r="E379" s="62"/>
      <c r="F379" s="63">
        <f>E379*D379</f>
        <v>0</v>
      </c>
    </row>
    <row r="380" spans="1:6" x14ac:dyDescent="0.2">
      <c r="A380" s="12" t="str">
        <f>+IF(ISNUMBER(E380),MAX(A$11:A379)+1,"")</f>
        <v/>
      </c>
      <c r="B380" t="s">
        <v>15</v>
      </c>
      <c r="C380" s="13" t="s">
        <v>9</v>
      </c>
      <c r="D380" s="61">
        <v>4</v>
      </c>
      <c r="E380" s="62"/>
      <c r="F380" s="63">
        <f>E380*D380</f>
        <v>0</v>
      </c>
    </row>
    <row r="381" spans="1:6" x14ac:dyDescent="0.2">
      <c r="A381" s="80" t="str">
        <f>+IF(ISNUMBER(E381),MAX(A$11:A376)+1,"")</f>
        <v/>
      </c>
      <c r="B381"/>
      <c r="C381" s="13"/>
      <c r="D381" s="61"/>
      <c r="E381" s="62"/>
      <c r="F381" s="63"/>
    </row>
    <row r="382" spans="1:6" s="21" customFormat="1" ht="9.75" customHeight="1" x14ac:dyDescent="0.2">
      <c r="A382" s="18"/>
      <c r="B382" s="19"/>
      <c r="C382" s="20"/>
      <c r="D382" s="64"/>
      <c r="E382" s="65"/>
      <c r="F382" s="66"/>
    </row>
    <row r="383" spans="1:6" s="21" customFormat="1" ht="12.75" x14ac:dyDescent="0.2">
      <c r="A383" s="18"/>
      <c r="B383" s="22" t="s">
        <v>5</v>
      </c>
      <c r="C383" s="23"/>
      <c r="D383" s="67"/>
      <c r="E383" s="87">
        <f>SUM(F352:F381)</f>
        <v>0</v>
      </c>
      <c r="F383" s="88"/>
    </row>
    <row r="384" spans="1:6" s="21" customFormat="1" ht="9.75" customHeight="1" x14ac:dyDescent="0.2">
      <c r="A384" s="24"/>
      <c r="B384" s="25"/>
      <c r="C384" s="26"/>
      <c r="D384" s="68"/>
      <c r="E384" s="69"/>
      <c r="F384" s="70"/>
    </row>
    <row r="385" spans="1:6" s="21" customFormat="1" ht="9.75" customHeight="1" x14ac:dyDescent="0.2">
      <c r="A385" s="18"/>
      <c r="B385" s="27"/>
      <c r="C385" s="8"/>
      <c r="D385" s="67"/>
      <c r="E385" s="71"/>
      <c r="F385" s="72"/>
    </row>
    <row r="386" spans="1:6" s="21" customFormat="1" ht="12.75" x14ac:dyDescent="0.2">
      <c r="A386" s="18"/>
      <c r="B386" s="27" t="s">
        <v>6</v>
      </c>
      <c r="C386" s="28">
        <v>0.03</v>
      </c>
      <c r="D386" s="67"/>
      <c r="E386" s="87">
        <f>E383*C386</f>
        <v>0</v>
      </c>
      <c r="F386" s="88"/>
    </row>
    <row r="387" spans="1:6" s="21" customFormat="1" ht="9.75" customHeight="1" x14ac:dyDescent="0.2">
      <c r="A387" s="18"/>
      <c r="B387" s="27"/>
      <c r="C387" s="8"/>
      <c r="D387" s="67"/>
      <c r="E387" s="73"/>
      <c r="F387" s="74"/>
    </row>
    <row r="388" spans="1:6" s="21" customFormat="1" ht="12.75" x14ac:dyDescent="0.2">
      <c r="A388" s="18"/>
      <c r="B388" s="27" t="s">
        <v>7</v>
      </c>
      <c r="C388" s="28">
        <v>0.22</v>
      </c>
      <c r="D388" s="67"/>
      <c r="E388" s="87">
        <f>+E383*C388</f>
        <v>0</v>
      </c>
      <c r="F388" s="88"/>
    </row>
    <row r="389" spans="1:6" s="21" customFormat="1" ht="9.75" customHeight="1" x14ac:dyDescent="0.2">
      <c r="A389" s="18"/>
      <c r="B389" s="27"/>
      <c r="C389" s="8"/>
      <c r="D389" s="67"/>
      <c r="E389" s="73"/>
      <c r="F389" s="74"/>
    </row>
    <row r="390" spans="1:6" s="21" customFormat="1" ht="12.75" x14ac:dyDescent="0.2">
      <c r="A390" s="18"/>
      <c r="B390" s="27" t="s">
        <v>8</v>
      </c>
      <c r="C390" s="8"/>
      <c r="D390" s="67"/>
      <c r="E390" s="87">
        <f>E383+E386+E388</f>
        <v>0</v>
      </c>
      <c r="F390" s="88"/>
    </row>
    <row r="391" spans="1:6" s="21" customFormat="1" ht="9.75" customHeight="1" thickBot="1" x14ac:dyDescent="0.25">
      <c r="A391" s="29"/>
      <c r="B391" s="30"/>
      <c r="C391" s="31"/>
      <c r="D391" s="75"/>
      <c r="E391" s="76"/>
      <c r="F391" s="77"/>
    </row>
    <row r="392" spans="1:6" s="5" customFormat="1" ht="9.75" customHeight="1" x14ac:dyDescent="0.2">
      <c r="A392" s="3"/>
      <c r="B392" s="4"/>
      <c r="C392" s="3"/>
      <c r="D392" s="53"/>
      <c r="E392" s="54"/>
      <c r="F392" s="54"/>
    </row>
  </sheetData>
  <autoFilter ref="A11:F334"/>
  <mergeCells count="10">
    <mergeCell ref="B347:F347"/>
    <mergeCell ref="E388:F388"/>
    <mergeCell ref="E390:F390"/>
    <mergeCell ref="E383:F383"/>
    <mergeCell ref="E386:F386"/>
    <mergeCell ref="E341:F341"/>
    <mergeCell ref="E343:F343"/>
    <mergeCell ref="B9:F9"/>
    <mergeCell ref="E336:F336"/>
    <mergeCell ref="E339:F339"/>
  </mergeCells>
  <pageMargins left="0.70866141732283472" right="0.70866141732283472" top="0.74803149606299213" bottom="0.74803149606299213" header="0.31496062992125984" footer="0.31496062992125984"/>
  <pageSetup scale="7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clinea</dc:creator>
  <cp:keywords/>
  <cp:lastModifiedBy>SAMSUNG</cp:lastModifiedBy>
  <cp:lastPrinted>2021-09-25T18:19:54Z</cp:lastPrinted>
  <dcterms:created xsi:type="dcterms:W3CDTF">2021-09-25T15:26:57Z</dcterms:created>
  <dcterms:modified xsi:type="dcterms:W3CDTF">2022-06-06T20:37:27Z</dcterms:modified>
</cp:coreProperties>
</file>